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M HOSPITALES 2024\Hospitales 2024\HU Henares\Datos Abiertos Memoria 24 HU Henares\"/>
    </mc:Choice>
  </mc:AlternateContent>
  <bookViews>
    <workbookView xWindow="0" yWindow="0" windowWidth="23040" windowHeight="7500" firstSheet="2" activeTab="6"/>
  </bookViews>
  <sheets>
    <sheet name="Portada 1" sheetId="1" r:id="rId1"/>
    <sheet name="2024 en Cifras" sheetId="2" r:id="rId2"/>
    <sheet name="Población de Referencia" sheetId="4" r:id="rId3"/>
    <sheet name="Pirámide Población" sheetId="5" r:id="rId4"/>
    <sheet name="Recursos Humanos" sheetId="7" r:id="rId5"/>
    <sheet name="Recursos Materiales" sheetId="8" r:id="rId6"/>
    <sheet name="Otros Equipos" sheetId="9" r:id="rId7"/>
  </sheets>
  <externalReferences>
    <externalReference r:id="rId8"/>
  </externalReferences>
  <definedNames>
    <definedName name="_Toc104450853" localSheetId="1">'2024 en Cifras'!#REF!</definedName>
    <definedName name="_Toc106893891" localSheetId="5">'Recursos Materiales'!#REF!</definedName>
    <definedName name="_Toc106895452" localSheetId="4">'Recursos Humanos'!#REF!</definedName>
    <definedName name="_Toc318202529" localSheetId="6">'Otros Equipos'!#REF!</definedName>
    <definedName name="_Toc72408385" localSheetId="1">'2024 en Cifras'!#REF!</definedName>
    <definedName name="_Toc75343940" localSheetId="4">'Recursos Humanos'!#REF!</definedName>
    <definedName name="_Toc75343941" localSheetId="1">'2024 en Cifras'!#REF!</definedName>
    <definedName name="_Toc77243979" localSheetId="1">'2024 en Cifras'!#REF!</definedName>
    <definedName name="_Toc77243987" localSheetId="1">'2024 en Cifras'!#REF!</definedName>
    <definedName name="_Toc77243992" localSheetId="1">'2024 en Cifras'!#REF!</definedName>
    <definedName name="_Toc77243993" localSheetId="1">'2024 en Cifras'!#REF!</definedName>
    <definedName name="_Toc77244018" localSheetId="1">'2024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6" i="5" l="1"/>
  <c r="R6" i="5"/>
  <c r="Q6" i="5"/>
  <c r="M6" i="5"/>
  <c r="J6" i="5"/>
  <c r="I6" i="5"/>
  <c r="E6" i="5"/>
  <c r="B6" i="5"/>
  <c r="V5" i="5"/>
  <c r="S7" i="5" s="1"/>
  <c r="V4" i="5"/>
  <c r="P6" i="5" s="1"/>
  <c r="L7" i="5" l="1"/>
  <c r="E7" i="5"/>
  <c r="M7" i="5"/>
  <c r="U7" i="5"/>
  <c r="C6" i="5"/>
  <c r="V6" i="5" s="1"/>
  <c r="K6" i="5"/>
  <c r="S6" i="5"/>
  <c r="F7" i="5"/>
  <c r="N7" i="5"/>
  <c r="D6" i="5"/>
  <c r="L6" i="5"/>
  <c r="T6" i="5"/>
  <c r="G7" i="5"/>
  <c r="O7" i="5"/>
  <c r="H7" i="5"/>
  <c r="F6" i="5"/>
  <c r="N6" i="5"/>
  <c r="I7" i="5"/>
  <c r="Q7" i="5"/>
  <c r="G6" i="5"/>
  <c r="O6" i="5"/>
  <c r="B7" i="5"/>
  <c r="V7" i="5" s="1"/>
  <c r="J7" i="5"/>
  <c r="R7" i="5"/>
  <c r="D7" i="5"/>
  <c r="T7" i="5"/>
  <c r="P7" i="5"/>
  <c r="H6" i="5"/>
  <c r="C7" i="5"/>
  <c r="K7" i="5"/>
</calcChain>
</file>

<file path=xl/sharedStrings.xml><?xml version="1.0" encoding="utf-8"?>
<sst xmlns="http://schemas.openxmlformats.org/spreadsheetml/2006/main" count="193" uniqueCount="181">
  <si>
    <t>1. Nuestro Centro</t>
  </si>
  <si>
    <t>MEMORIA 2024</t>
  </si>
  <si>
    <t>Hospital Universitario del Henares</t>
  </si>
  <si>
    <t>Actividad Asistencial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</si>
  <si>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</si>
  <si>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</si>
  <si>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</si>
  <si>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</si>
  <si>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</si>
  <si>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</si>
  <si>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</si>
  <si>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</si>
  <si>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 xml:space="preserve">Hospitalización a domicilio </t>
  </si>
  <si>
    <t>Ingresos</t>
  </si>
  <si>
    <t>Estancia media</t>
  </si>
  <si>
    <t>Altas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</si>
  <si>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</si>
  <si>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</si>
  <si>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</si>
  <si>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</si>
  <si>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</si>
  <si>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</si>
  <si>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</si>
  <si>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</si>
  <si>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</si>
  <si>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</si>
  <si>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</si>
  <si>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</si>
  <si>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</si>
  <si>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</si>
  <si>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</si>
  <si>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</si>
  <si>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</si>
  <si>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</si>
  <si>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</si>
  <si>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</si>
  <si>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</si>
  <si>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</si>
  <si>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</si>
  <si>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</si>
  <si>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</si>
  <si>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</si>
  <si>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</si>
  <si>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</si>
  <si>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de Grado</t>
  </si>
  <si>
    <t xml:space="preserve">N.º Alumnos:  491                                                </t>
  </si>
  <si>
    <t>Medicina: 265</t>
  </si>
  <si>
    <t xml:space="preserve">Ingeniería biomédica: 3                                     </t>
  </si>
  <si>
    <t xml:space="preserve">Enfermería: 149                                                      </t>
  </si>
  <si>
    <t xml:space="preserve">Fisioterapia: 7                                                         </t>
  </si>
  <si>
    <t xml:space="preserve">Anatomía Patológica: 4                                        </t>
  </si>
  <si>
    <t xml:space="preserve">N.º Profesores Asociados: 300                               </t>
  </si>
  <si>
    <t>Formación Posgrado</t>
  </si>
  <si>
    <t xml:space="preserve">N.º Alumnos: 7                                                      </t>
  </si>
  <si>
    <t>Formación de Especialistas</t>
  </si>
  <si>
    <t xml:space="preserve">N.º Residentes: 67                                               </t>
  </si>
  <si>
    <t>MIR: 57</t>
  </si>
  <si>
    <t xml:space="preserve">EIR: 6                                                                   </t>
  </si>
  <si>
    <r>
      <t>PIR: 4</t>
    </r>
    <r>
      <rPr>
        <b/>
        <sz val="9"/>
        <color rgb="FF7F7F7F"/>
        <rFont val="Montserrat Medium"/>
      </rPr>
      <t xml:space="preserve">                                                                     </t>
    </r>
  </si>
  <si>
    <t>Formación Continuada</t>
  </si>
  <si>
    <t xml:space="preserve">N.º actividades totales: 108                </t>
  </si>
  <si>
    <t xml:space="preserve">N.º horas formación totales: 568                      </t>
  </si>
  <si>
    <t xml:space="preserve">N.º profesionales participantes: 1.895                 </t>
  </si>
  <si>
    <t>investigación I+D+I</t>
  </si>
  <si>
    <t>N.º proyectos investigación</t>
  </si>
  <si>
    <t>N.º publicaciones científicas</t>
  </si>
  <si>
    <t>GRUPOS DE EDAD (AÑOS)</t>
  </si>
  <si>
    <t>NOMBRE CENTRO</t>
  </si>
  <si>
    <t>LOCALIDAD</t>
  </si>
  <si>
    <t>0-2</t>
  </si>
  <si>
    <t>16-64</t>
  </si>
  <si>
    <t>65-79</t>
  </si>
  <si>
    <t>≥ 80</t>
  </si>
  <si>
    <t>C.S. CIUDAD SAN PABLO</t>
  </si>
  <si>
    <t>COSLADA</t>
  </si>
  <si>
    <t>C.S. DR. TAMAMES</t>
  </si>
  <si>
    <t>C.S. EL PUERTO</t>
  </si>
  <si>
    <t>C.S. JAIME VERA - COSLADA</t>
  </si>
  <si>
    <t>C.S. LOS ALPERCHINES</t>
  </si>
  <si>
    <t>S. FERNANDO DE HENARES</t>
  </si>
  <si>
    <t>C.S. MEJORADA DEL CAMPO</t>
  </si>
  <si>
    <t>MEJORADA DEL CAMPO</t>
  </si>
  <si>
    <t>C.S. SAN FERNANDO</t>
  </si>
  <si>
    <t>C.S. VALLEAGUADO</t>
  </si>
  <si>
    <t>CONS. COSLADA ESTACIÓN</t>
  </si>
  <si>
    <t xml:space="preserve">COSLADA </t>
  </si>
  <si>
    <t>CONS. LOECHES</t>
  </si>
  <si>
    <t>LOECHES</t>
  </si>
  <si>
    <t>CONS. VELILLA DE SAN ANTONIO</t>
  </si>
  <si>
    <t>VELILLA DE SAN ANTONIO</t>
  </si>
  <si>
    <t>TOTALES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</si>
  <si>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</si>
  <si>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</si>
  <si>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</si>
  <si>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</si>
  <si>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</si>
  <si>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</si>
  <si>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</si>
  <si>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</si>
  <si>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</si>
  <si>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</si>
  <si>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</si>
  <si>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</si>
  <si>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</si>
  <si>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</si>
  <si>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</si>
  <si>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</si>
  <si>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</si>
  <si>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</si>
  <si>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</si>
  <si>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</si>
  <si>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</si>
  <si>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</si>
  <si>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</si>
  <si>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</si>
  <si>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</si>
  <si>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Fuente: SIP-CIBELES. Población a 31/21/2024</t>
  </si>
  <si>
    <t>CATEGORÍA PROFESIONAL</t>
  </si>
  <si>
    <t>Director Gerente</t>
  </si>
  <si>
    <t>Director Médico y de Continuidad Asistencial</t>
  </si>
  <si>
    <t>Director de Gestión</t>
  </si>
  <si>
    <t>Director de Enfermería</t>
  </si>
  <si>
    <t>Director de RRHH</t>
  </si>
  <si>
    <t>ÁREA MÉDICA</t>
  </si>
  <si>
    <t xml:space="preserve">Facultativos </t>
  </si>
  <si>
    <t>ÁREA ENFERMERÍA</t>
  </si>
  <si>
    <t>Enfermeras/os</t>
  </si>
  <si>
    <t>Enfermeras especialistas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</si>
  <si>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</si>
  <si>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</si>
  <si>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</si>
  <si>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</si>
  <si>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</si>
  <si>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</si>
  <si>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NO SANITARIO</t>
  </si>
  <si>
    <t xml:space="preserve">Grupo Técnico Función Administrativa </t>
  </si>
  <si>
    <t>Grupo Administrativo y resto de la categoría C</t>
  </si>
  <si>
    <t>Auxiliares Administrativos y resto de la categoría D</t>
  </si>
  <si>
    <t>DOCENCIA</t>
  </si>
  <si>
    <t>Residentes Medicina (MIR)</t>
  </si>
  <si>
    <t>Residentes Otras Titulaciones (FIR, BIR, QIR, PIR, …)</t>
  </si>
  <si>
    <t>Residentes Enfermería (EIR)</t>
  </si>
  <si>
    <t>CAMAS</t>
  </si>
  <si>
    <r>
      <t>Camas Instaladas</t>
    </r>
    <r>
      <rPr>
        <vertAlign val="superscript"/>
        <sz val="9"/>
        <color rgb="FF31849B"/>
        <rFont val="Montserrat Medium"/>
      </rPr>
      <t>1</t>
    </r>
  </si>
  <si>
    <r>
      <t>Camas funcionantes</t>
    </r>
    <r>
      <rPr>
        <vertAlign val="superscript"/>
        <sz val="9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</si>
  <si>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</si>
  <si>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</si>
  <si>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</si>
  <si>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</si>
  <si>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</si>
  <si>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</si>
  <si>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</si>
  <si>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</si>
  <si>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</si>
  <si>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</si>
  <si>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</si>
  <si>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</si>
  <si>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</si>
  <si>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</si>
  <si>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</si>
  <si>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</si>
  <si>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</si>
  <si>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</si>
  <si>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</si>
  <si>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</si>
  <si>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</si>
  <si>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t>OTROS EQUIPOS</t>
  </si>
  <si>
    <t>Arco Multifuncional Rx</t>
  </si>
  <si>
    <t>Equipo radioquirúrgico</t>
  </si>
  <si>
    <t>-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</si>
  <si>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</si>
  <si>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</si>
  <si>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</si>
  <si>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</si>
  <si>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</si>
  <si>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</si>
  <si>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</si>
  <si>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Electroencefalógrafos</t>
  </si>
  <si>
    <t>Electromiógrafos</t>
  </si>
  <si>
    <t>Equipo potenciales evocados</t>
  </si>
  <si>
    <t>Fuente: SIAE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</si>
</sst>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9"/>
      <color rgb="FF808080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b/>
      <sz val="9"/>
      <color rgb="FF808080"/>
      <name val="Montserrat Medium"/>
    </font>
    <font>
      <sz val="9"/>
      <color rgb="FF595959"/>
      <name val="Montserrat SemiBold"/>
    </font>
    <font>
      <sz val="9"/>
      <color rgb="FF7F7F7F"/>
      <name val="Montserrat SemiBold"/>
    </font>
    <font>
      <sz val="9"/>
      <color rgb="FF31849B"/>
      <name val="Montserrat SemiBold"/>
    </font>
    <font>
      <b/>
      <sz val="9"/>
      <color rgb="FF7F7F7F"/>
      <name val="Montserrat Medium"/>
    </font>
    <font>
      <sz val="9"/>
      <color rgb="FF595959"/>
      <name val="Montserrat ExtraBold"/>
    </font>
    <font>
      <sz val="8"/>
      <color rgb="FF595959"/>
      <name val="Montserrat SemiBold"/>
    </font>
    <font>
      <sz val="8"/>
      <color rgb="FF31849B"/>
      <name val="Montserrat Medium"/>
    </font>
    <font>
      <sz val="8"/>
      <color rgb="FF595959"/>
      <name val="Montserrat Medium"/>
    </font>
    <font>
      <sz val="10"/>
      <color rgb="FF595959"/>
      <name val="Montserrat SemiBold"/>
    </font>
    <font>
      <vertAlign val="superscript"/>
      <sz val="9"/>
      <color rgb="FF31849B"/>
      <name val="Montserrat Medium"/>
    </font>
    <font>
      <b/>
      <sz val="8"/>
      <color rgb="FF7F7F7F"/>
      <name val="Montserrat SemiBold"/>
    </font>
    <font>
      <i/>
      <vertAlign val="superscript"/>
      <sz val="8"/>
      <color rgb="FF7F7F7F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/>
      <right/>
      <top style="medium">
        <color rgb="FFB6DDE8"/>
      </top>
      <bottom style="medium">
        <color rgb="FFB6DDE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10" fontId="11" fillId="2" borderId="2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justify" vertical="center" wrapText="1"/>
    </xf>
    <xf numFmtId="0" fontId="12" fillId="0" borderId="0" xfId="0" applyFont="1" applyAlignment="1">
      <alignment horizontal="justify" vertical="center"/>
    </xf>
    <xf numFmtId="0" fontId="10" fillId="0" borderId="3" xfId="0" applyFont="1" applyBorder="1" applyAlignment="1">
      <alignment horizontal="justify" vertical="center" wrapText="1"/>
    </xf>
    <xf numFmtId="3" fontId="13" fillId="2" borderId="3" xfId="0" applyNumberFormat="1" applyFont="1" applyFill="1" applyBorder="1" applyAlignment="1">
      <alignment horizontal="right" vertical="center" wrapText="1"/>
    </xf>
    <xf numFmtId="0" fontId="10" fillId="3" borderId="3" xfId="0" applyFont="1" applyFill="1" applyBorder="1" applyAlignment="1">
      <alignment horizontal="justify" vertical="center" wrapText="1"/>
    </xf>
    <xf numFmtId="0" fontId="13" fillId="2" borderId="0" xfId="0" applyFont="1" applyFill="1" applyAlignment="1">
      <alignment horizontal="right" vertical="center" wrapText="1"/>
    </xf>
    <xf numFmtId="0" fontId="14" fillId="0" borderId="1" xfId="0" applyFont="1" applyBorder="1" applyAlignment="1">
      <alignment horizontal="justify" vertical="center" wrapText="1"/>
    </xf>
    <xf numFmtId="3" fontId="13" fillId="2" borderId="1" xfId="0" applyNumberFormat="1" applyFont="1" applyFill="1" applyBorder="1" applyAlignment="1">
      <alignment horizontal="right" vertical="center" wrapText="1"/>
    </xf>
    <xf numFmtId="0" fontId="14" fillId="0" borderId="2" xfId="0" applyFont="1" applyBorder="1" applyAlignment="1">
      <alignment horizontal="justify" vertical="center" wrapText="1"/>
    </xf>
    <xf numFmtId="3" fontId="13" fillId="2" borderId="2" xfId="0" applyNumberFormat="1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horizontal="right" vertical="center" wrapText="1"/>
    </xf>
    <xf numFmtId="0" fontId="15" fillId="4" borderId="2" xfId="0" applyFont="1" applyFill="1" applyBorder="1" applyAlignment="1">
      <alignment horizontal="justify" vertical="center" wrapText="1"/>
    </xf>
    <xf numFmtId="3" fontId="16" fillId="4" borderId="2" xfId="0" applyNumberFormat="1" applyFont="1" applyFill="1" applyBorder="1" applyAlignment="1">
      <alignment horizontal="right" vertical="center" wrapText="1"/>
    </xf>
    <xf numFmtId="0" fontId="14" fillId="0" borderId="3" xfId="0" applyFont="1" applyBorder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3" fontId="13" fillId="2" borderId="0" xfId="0" applyNumberFormat="1" applyFont="1" applyFill="1" applyAlignment="1">
      <alignment horizontal="right" vertical="center" wrapText="1"/>
    </xf>
    <xf numFmtId="0" fontId="17" fillId="5" borderId="3" xfId="0" applyFont="1" applyFill="1" applyBorder="1" applyAlignment="1">
      <alignment horizontal="justify" vertical="center" wrapText="1"/>
    </xf>
    <xf numFmtId="0" fontId="18" fillId="5" borderId="3" xfId="0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justify" vertical="center" wrapText="1"/>
    </xf>
    <xf numFmtId="3" fontId="11" fillId="2" borderId="0" xfId="0" applyNumberFormat="1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19" fillId="4" borderId="2" xfId="0" applyFont="1" applyFill="1" applyBorder="1" applyAlignment="1">
      <alignment horizontal="justify" vertical="center" wrapText="1"/>
    </xf>
    <xf numFmtId="3" fontId="19" fillId="4" borderId="2" xfId="0" applyNumberFormat="1" applyFont="1" applyFill="1" applyBorder="1" applyAlignment="1">
      <alignment horizontal="right" vertical="center" wrapText="1"/>
    </xf>
    <xf numFmtId="0" fontId="11" fillId="2" borderId="0" xfId="0" applyFont="1" applyFill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justify" vertical="center" wrapText="1"/>
    </xf>
    <xf numFmtId="0" fontId="22" fillId="5" borderId="3" xfId="0" applyFont="1" applyFill="1" applyBorder="1" applyAlignment="1">
      <alignment horizontal="center" vertical="center" wrapText="1"/>
    </xf>
    <xf numFmtId="17" fontId="22" fillId="5" borderId="3" xfId="0" applyNumberFormat="1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left" vertical="center" wrapText="1"/>
    </xf>
    <xf numFmtId="0" fontId="24" fillId="3" borderId="3" xfId="0" applyFont="1" applyFill="1" applyBorder="1" applyAlignment="1">
      <alignment horizontal="right" vertical="center" wrapText="1"/>
    </xf>
    <xf numFmtId="3" fontId="24" fillId="2" borderId="3" xfId="0" applyNumberFormat="1" applyFont="1" applyFill="1" applyBorder="1" applyAlignment="1">
      <alignment horizontal="right" vertical="center" wrapText="1"/>
    </xf>
    <xf numFmtId="3" fontId="24" fillId="3" borderId="3" xfId="0" applyNumberFormat="1" applyFont="1" applyFill="1" applyBorder="1" applyAlignment="1">
      <alignment horizontal="right" vertical="center" wrapText="1"/>
    </xf>
    <xf numFmtId="0" fontId="23" fillId="0" borderId="3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right" vertical="center" wrapText="1"/>
    </xf>
    <xf numFmtId="3" fontId="24" fillId="0" borderId="3" xfId="0" applyNumberFormat="1" applyFont="1" applyBorder="1" applyAlignment="1">
      <alignment horizontal="right" vertical="center" wrapText="1"/>
    </xf>
    <xf numFmtId="0" fontId="24" fillId="2" borderId="3" xfId="0" applyFont="1" applyFill="1" applyBorder="1" applyAlignment="1">
      <alignment horizontal="right" vertical="center" wrapText="1"/>
    </xf>
    <xf numFmtId="0" fontId="18" fillId="4" borderId="0" xfId="0" applyFont="1" applyFill="1" applyAlignment="1">
      <alignment horizontal="right" vertical="center" wrapText="1"/>
    </xf>
    <xf numFmtId="3" fontId="24" fillId="4" borderId="0" xfId="0" applyNumberFormat="1" applyFont="1" applyFill="1" applyAlignment="1">
      <alignment horizontal="right" vertical="center" wrapText="1"/>
    </xf>
    <xf numFmtId="0" fontId="17" fillId="5" borderId="3" xfId="0" applyFont="1" applyFill="1" applyBorder="1" applyAlignment="1">
      <alignment horizontal="justify" vertical="center" wrapText="1"/>
    </xf>
    <xf numFmtId="0" fontId="22" fillId="5" borderId="5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3" fontId="24" fillId="4" borderId="4" xfId="0" applyNumberFormat="1" applyFont="1" applyFill="1" applyBorder="1" applyAlignment="1">
      <alignment horizontal="right" vertical="center" wrapText="1"/>
    </xf>
    <xf numFmtId="49" fontId="7" fillId="6" borderId="6" xfId="0" applyNumberFormat="1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/>
    </xf>
    <xf numFmtId="49" fontId="0" fillId="0" borderId="6" xfId="0" applyNumberFormat="1" applyBorder="1"/>
    <xf numFmtId="3" fontId="0" fillId="0" borderId="6" xfId="0" applyNumberFormat="1" applyFont="1" applyBorder="1"/>
    <xf numFmtId="10" fontId="0" fillId="0" borderId="6" xfId="0" applyNumberFormat="1" applyBorder="1"/>
    <xf numFmtId="49" fontId="7" fillId="0" borderId="6" xfId="0" applyNumberFormat="1" applyFont="1" applyFill="1" applyBorder="1"/>
    <xf numFmtId="3" fontId="7" fillId="0" borderId="6" xfId="0" applyNumberFormat="1" applyFont="1" applyBorder="1"/>
    <xf numFmtId="10" fontId="7" fillId="0" borderId="6" xfId="0" applyNumberFormat="1" applyFont="1" applyBorder="1"/>
    <xf numFmtId="0" fontId="25" fillId="5" borderId="1" xfId="0" applyFont="1" applyFill="1" applyBorder="1" applyAlignment="1">
      <alignment horizontal="justify" vertical="center" wrapText="1"/>
    </xf>
    <xf numFmtId="0" fontId="25" fillId="5" borderId="1" xfId="0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3" fontId="18" fillId="4" borderId="2" xfId="0" applyNumberFormat="1" applyFont="1" applyFill="1" applyBorder="1" applyAlignment="1">
      <alignment horizontal="right" vertical="center" wrapText="1"/>
    </xf>
    <xf numFmtId="0" fontId="17" fillId="5" borderId="1" xfId="0" applyFont="1" applyFill="1" applyBorder="1" applyAlignment="1">
      <alignment horizontal="justify" vertical="center" wrapText="1"/>
    </xf>
    <xf numFmtId="0" fontId="25" fillId="5" borderId="1" xfId="0" applyFont="1" applyFill="1" applyBorder="1" applyAlignment="1">
      <alignment horizontal="left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justify" vertical="center" wrapText="1"/>
    </xf>
    <xf numFmtId="0" fontId="27" fillId="5" borderId="2" xfId="0" applyFont="1" applyFill="1" applyBorder="1" applyAlignment="1">
      <alignment horizontal="center" vertical="center" wrapText="1"/>
    </xf>
    <xf numFmtId="0" fontId="27" fillId="5" borderId="2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25" fillId="5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27" fillId="5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71261768v/Desktop/M%20HOSPITALES%202024/Fuentes%202024%20EPB/Tablas%20Maestras/Poblaci&#243;n/Pir&#225;mides%20poblaci&#243;n%20Memorias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dos"/>
      <sheetName val="HG VILLALBA"/>
      <sheetName val="HU REY JUAN CARLOS"/>
      <sheetName val="HU TORREJÓN"/>
      <sheetName val="HU PTA HIERRO"/>
      <sheetName val="HU TAJO"/>
      <sheetName val="HU INFANTA CRISTINA"/>
      <sheetName val="HU SURESTE"/>
      <sheetName val="HU INFANTA LEONOR"/>
      <sheetName val="HU HENARES"/>
      <sheetName val="HU INFANTA SOFÍA"/>
      <sheetName val="HU INFANTA ELENA"/>
      <sheetName val="H GOMEZ ULLA"/>
      <sheetName val="H EL ESCORIAL"/>
      <sheetName val="HU RAMÓN Y CAJAL"/>
      <sheetName val="HU GETAFE"/>
      <sheetName val="HU 12 OCTUBRE"/>
      <sheetName val="HU P ASTURIAS"/>
      <sheetName val="HU F JIMÉNEZ DÍAZ"/>
      <sheetName val="HU FUENLABRADA"/>
      <sheetName val="HGU G MARAÑÓN"/>
      <sheetName val="HU DE LA PRINCESA"/>
      <sheetName val="HU CLÍNICO"/>
      <sheetName val="HU LA PAZ"/>
      <sheetName val="HU MÓSTOLES"/>
      <sheetName val="HU SEVERO OCHOA"/>
      <sheetName val="HU F ALCORC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D20" sqref="D20"/>
    </sheetView>
  </sheetViews>
  <sheetFormatPr baseColWidth="10" defaultColWidth="11.44140625" defaultRowHeight="14.4" x14ac:dyDescent="0.3"/>
  <cols>
    <col min="1" max="3" width="11.44140625" style="2"/>
    <col min="4" max="4" width="69.21875" style="2" customWidth="1"/>
    <col min="5" max="259" width="11.44140625" style="2"/>
    <col min="260" max="260" width="69.21875" style="2" customWidth="1"/>
    <col min="261" max="515" width="11.44140625" style="2"/>
    <col min="516" max="516" width="69.21875" style="2" customWidth="1"/>
    <col min="517" max="771" width="11.44140625" style="2"/>
    <col min="772" max="772" width="69.21875" style="2" customWidth="1"/>
    <col min="773" max="1027" width="11.44140625" style="2"/>
    <col min="1028" max="1028" width="69.21875" style="2" customWidth="1"/>
    <col min="1029" max="1283" width="11.44140625" style="2"/>
    <col min="1284" max="1284" width="69.21875" style="2" customWidth="1"/>
    <col min="1285" max="1539" width="11.44140625" style="2"/>
    <col min="1540" max="1540" width="69.21875" style="2" customWidth="1"/>
    <col min="1541" max="1795" width="11.44140625" style="2"/>
    <col min="1796" max="1796" width="69.21875" style="2" customWidth="1"/>
    <col min="1797" max="2051" width="11.44140625" style="2"/>
    <col min="2052" max="2052" width="69.21875" style="2" customWidth="1"/>
    <col min="2053" max="2307" width="11.44140625" style="2"/>
    <col min="2308" max="2308" width="69.21875" style="2" customWidth="1"/>
    <col min="2309" max="2563" width="11.44140625" style="2"/>
    <col min="2564" max="2564" width="69.21875" style="2" customWidth="1"/>
    <col min="2565" max="2819" width="11.44140625" style="2"/>
    <col min="2820" max="2820" width="69.21875" style="2" customWidth="1"/>
    <col min="2821" max="3075" width="11.44140625" style="2"/>
    <col min="3076" max="3076" width="69.21875" style="2" customWidth="1"/>
    <col min="3077" max="3331" width="11.44140625" style="2"/>
    <col min="3332" max="3332" width="69.21875" style="2" customWidth="1"/>
    <col min="3333" max="3587" width="11.44140625" style="2"/>
    <col min="3588" max="3588" width="69.21875" style="2" customWidth="1"/>
    <col min="3589" max="3843" width="11.44140625" style="2"/>
    <col min="3844" max="3844" width="69.21875" style="2" customWidth="1"/>
    <col min="3845" max="4099" width="11.44140625" style="2"/>
    <col min="4100" max="4100" width="69.21875" style="2" customWidth="1"/>
    <col min="4101" max="4355" width="11.44140625" style="2"/>
    <col min="4356" max="4356" width="69.21875" style="2" customWidth="1"/>
    <col min="4357" max="4611" width="11.44140625" style="2"/>
    <col min="4612" max="4612" width="69.21875" style="2" customWidth="1"/>
    <col min="4613" max="4867" width="11.44140625" style="2"/>
    <col min="4868" max="4868" width="69.21875" style="2" customWidth="1"/>
    <col min="4869" max="5123" width="11.44140625" style="2"/>
    <col min="5124" max="5124" width="69.21875" style="2" customWidth="1"/>
    <col min="5125" max="5379" width="11.44140625" style="2"/>
    <col min="5380" max="5380" width="69.21875" style="2" customWidth="1"/>
    <col min="5381" max="5635" width="11.44140625" style="2"/>
    <col min="5636" max="5636" width="69.21875" style="2" customWidth="1"/>
    <col min="5637" max="5891" width="11.44140625" style="2"/>
    <col min="5892" max="5892" width="69.21875" style="2" customWidth="1"/>
    <col min="5893" max="6147" width="11.44140625" style="2"/>
    <col min="6148" max="6148" width="69.21875" style="2" customWidth="1"/>
    <col min="6149" max="6403" width="11.44140625" style="2"/>
    <col min="6404" max="6404" width="69.21875" style="2" customWidth="1"/>
    <col min="6405" max="6659" width="11.44140625" style="2"/>
    <col min="6660" max="6660" width="69.21875" style="2" customWidth="1"/>
    <col min="6661" max="6915" width="11.44140625" style="2"/>
    <col min="6916" max="6916" width="69.21875" style="2" customWidth="1"/>
    <col min="6917" max="7171" width="11.44140625" style="2"/>
    <col min="7172" max="7172" width="69.21875" style="2" customWidth="1"/>
    <col min="7173" max="7427" width="11.44140625" style="2"/>
    <col min="7428" max="7428" width="69.21875" style="2" customWidth="1"/>
    <col min="7429" max="7683" width="11.44140625" style="2"/>
    <col min="7684" max="7684" width="69.21875" style="2" customWidth="1"/>
    <col min="7685" max="7939" width="11.44140625" style="2"/>
    <col min="7940" max="7940" width="69.21875" style="2" customWidth="1"/>
    <col min="7941" max="8195" width="11.44140625" style="2"/>
    <col min="8196" max="8196" width="69.21875" style="2" customWidth="1"/>
    <col min="8197" max="8451" width="11.44140625" style="2"/>
    <col min="8452" max="8452" width="69.21875" style="2" customWidth="1"/>
    <col min="8453" max="8707" width="11.44140625" style="2"/>
    <col min="8708" max="8708" width="69.21875" style="2" customWidth="1"/>
    <col min="8709" max="8963" width="11.44140625" style="2"/>
    <col min="8964" max="8964" width="69.21875" style="2" customWidth="1"/>
    <col min="8965" max="9219" width="11.44140625" style="2"/>
    <col min="9220" max="9220" width="69.21875" style="2" customWidth="1"/>
    <col min="9221" max="9475" width="11.44140625" style="2"/>
    <col min="9476" max="9476" width="69.21875" style="2" customWidth="1"/>
    <col min="9477" max="9731" width="11.44140625" style="2"/>
    <col min="9732" max="9732" width="69.21875" style="2" customWidth="1"/>
    <col min="9733" max="9987" width="11.44140625" style="2"/>
    <col min="9988" max="9988" width="69.21875" style="2" customWidth="1"/>
    <col min="9989" max="10243" width="11.44140625" style="2"/>
    <col min="10244" max="10244" width="69.21875" style="2" customWidth="1"/>
    <col min="10245" max="10499" width="11.44140625" style="2"/>
    <col min="10500" max="10500" width="69.21875" style="2" customWidth="1"/>
    <col min="10501" max="10755" width="11.44140625" style="2"/>
    <col min="10756" max="10756" width="69.21875" style="2" customWidth="1"/>
    <col min="10757" max="11011" width="11.44140625" style="2"/>
    <col min="11012" max="11012" width="69.21875" style="2" customWidth="1"/>
    <col min="11013" max="11267" width="11.44140625" style="2"/>
    <col min="11268" max="11268" width="69.21875" style="2" customWidth="1"/>
    <col min="11269" max="11523" width="11.44140625" style="2"/>
    <col min="11524" max="11524" width="69.21875" style="2" customWidth="1"/>
    <col min="11525" max="11779" width="11.44140625" style="2"/>
    <col min="11780" max="11780" width="69.21875" style="2" customWidth="1"/>
    <col min="11781" max="12035" width="11.44140625" style="2"/>
    <col min="12036" max="12036" width="69.21875" style="2" customWidth="1"/>
    <col min="12037" max="12291" width="11.44140625" style="2"/>
    <col min="12292" max="12292" width="69.21875" style="2" customWidth="1"/>
    <col min="12293" max="12547" width="11.44140625" style="2"/>
    <col min="12548" max="12548" width="69.21875" style="2" customWidth="1"/>
    <col min="12549" max="12803" width="11.44140625" style="2"/>
    <col min="12804" max="12804" width="69.21875" style="2" customWidth="1"/>
    <col min="12805" max="13059" width="11.44140625" style="2"/>
    <col min="13060" max="13060" width="69.21875" style="2" customWidth="1"/>
    <col min="13061" max="13315" width="11.44140625" style="2"/>
    <col min="13316" max="13316" width="69.21875" style="2" customWidth="1"/>
    <col min="13317" max="13571" width="11.44140625" style="2"/>
    <col min="13572" max="13572" width="69.21875" style="2" customWidth="1"/>
    <col min="13573" max="13827" width="11.44140625" style="2"/>
    <col min="13828" max="13828" width="69.21875" style="2" customWidth="1"/>
    <col min="13829" max="14083" width="11.44140625" style="2"/>
    <col min="14084" max="14084" width="69.21875" style="2" customWidth="1"/>
    <col min="14085" max="14339" width="11.44140625" style="2"/>
    <col min="14340" max="14340" width="69.21875" style="2" customWidth="1"/>
    <col min="14341" max="14595" width="11.44140625" style="2"/>
    <col min="14596" max="14596" width="69.21875" style="2" customWidth="1"/>
    <col min="14597" max="14851" width="11.44140625" style="2"/>
    <col min="14852" max="14852" width="69.21875" style="2" customWidth="1"/>
    <col min="14853" max="15107" width="11.44140625" style="2"/>
    <col min="15108" max="15108" width="69.21875" style="2" customWidth="1"/>
    <col min="15109" max="15363" width="11.44140625" style="2"/>
    <col min="15364" max="15364" width="69.21875" style="2" customWidth="1"/>
    <col min="15365" max="15619" width="11.44140625" style="2"/>
    <col min="15620" max="15620" width="69.21875" style="2" customWidth="1"/>
    <col min="15621" max="15875" width="11.44140625" style="2"/>
    <col min="15876" max="15876" width="69.21875" style="2" customWidth="1"/>
    <col min="15877" max="16131" width="11.44140625" style="2"/>
    <col min="16132" max="16132" width="69.21875" style="2" customWidth="1"/>
    <col min="16133" max="16384" width="11.44140625" style="2"/>
  </cols>
  <sheetData>
    <row r="3" spans="1:7" x14ac:dyDescent="0.3">
      <c r="B3" s="3"/>
    </row>
    <row r="4" spans="1:7" ht="46.2" x14ac:dyDescent="0.3">
      <c r="A4" s="8" t="s">
        <v>1</v>
      </c>
      <c r="B4" s="8"/>
      <c r="C4" s="8"/>
      <c r="D4" s="8"/>
      <c r="E4" s="8"/>
      <c r="F4" s="8"/>
      <c r="G4" s="8"/>
    </row>
    <row r="5" spans="1:7" x14ac:dyDescent="0.3">
      <c r="A5" s="1"/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ht="36.6" x14ac:dyDescent="0.3">
      <c r="A10" s="9" t="s">
        <v>2</v>
      </c>
      <c r="B10" s="9"/>
      <c r="C10" s="9"/>
      <c r="D10" s="9"/>
      <c r="E10" s="9"/>
      <c r="F10" s="9"/>
      <c r="G10" s="9"/>
    </row>
    <row r="14" spans="1:7" ht="36.6" x14ac:dyDescent="0.3">
      <c r="A14" s="10" t="s">
        <v>0</v>
      </c>
      <c r="B14" s="10"/>
      <c r="C14" s="10"/>
      <c r="D14" s="10"/>
      <c r="E14" s="10"/>
      <c r="F14" s="10"/>
      <c r="G14" s="10"/>
    </row>
    <row r="18" spans="1:8" ht="36.6" x14ac:dyDescent="0.3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6"/>
  <sheetViews>
    <sheetView workbookViewId="0">
      <selection activeCell="G13" sqref="G13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4" ht="65.400000000000006" thickBot="1" x14ac:dyDescent="0.35">
      <c r="A1" s="11" t="s">
        <v>3</v>
      </c>
      <c r="B1"/>
      <c r="C1"/>
      <c r="D1"/>
    </row>
    <row r="2" spans="1:4" ht="15" thickBot="1" x14ac:dyDescent="0.35">
      <c r="A2" s="20" t="s">
        <v>4</v>
      </c>
      <c r="B2" s="20"/>
      <c r="C2" s="14">
        <v>12127</v>
      </c>
      <c r="D2"/>
    </row>
    <row r="3" spans="1:4" ht="15" thickBot="1" x14ac:dyDescent="0.35">
      <c r="A3" s="20" t="s">
        <v>5</v>
      </c>
      <c r="B3" s="20"/>
      <c r="C3" s="16">
        <v>5.85</v>
      </c>
      <c r="D3"/>
    </row>
    <row r="4" spans="1:4" ht="15" thickBot="1" x14ac:dyDescent="0.35">
      <c r="A4" s="20" t="s">
        <v>6</v>
      </c>
      <c r="B4" s="20"/>
      <c r="C4" s="16">
        <v>0.85350000000000004</v>
      </c>
      <c r="D4"/>
    </row>
    <row r="5" spans="1:4" ht="15" thickBot="1" x14ac:dyDescent="0.35">
      <c r="A5" s="20" t="s">
        <v>7</v>
      </c>
      <c r="B5" s="20"/>
      <c r="C5" s="17">
        <v>12128</v>
      </c>
      <c r="D5"/>
    </row>
    <row r="6" spans="1:4" ht="15" thickBot="1" x14ac:dyDescent="0.35">
      <c r="A6" s="20" t="s">
        <v>8</v>
      </c>
      <c r="B6" s="20"/>
      <c r="C6" s="17">
        <v>9736</v>
      </c>
      <c r="D6"/>
    </row>
    <row r="7" spans="1:4" ht="15" thickBot="1" x14ac:dyDescent="0.35">
      <c r="A7" s="20" t="s">
        <v>9</v>
      </c>
      <c r="B7" s="20"/>
      <c r="C7" s="17">
        <v>103270</v>
      </c>
      <c r="D7"/>
    </row>
    <row r="8" spans="1:4" ht="15" thickBot="1" x14ac:dyDescent="0.35">
      <c r="A8" s="20" t="s">
        <v>10</v>
      </c>
      <c r="B8" s="20"/>
      <c r="C8" s="18">
        <v>9.2399999999999996E-2</v>
      </c>
      <c r="D8"/>
    </row>
    <row r="9" spans="1:4" ht="15" thickBot="1" x14ac:dyDescent="0.35">
      <c r="A9" s="20" t="s">
        <v>11</v>
      </c>
      <c r="B9" s="20"/>
      <c r="C9" s="17">
        <v>34483</v>
      </c>
      <c r="D9"/>
    </row>
    <row r="10" spans="1:4" ht="43.8" thickBot="1" x14ac:dyDescent="0.35">
      <c r="A10" s="15" t="s">
        <v>12</v>
      </c>
      <c r="B10" s="19" t="s">
        <v>13</v>
      </c>
      <c r="C10" s="16">
        <v>430</v>
      </c>
      <c r="D10"/>
    </row>
    <row r="11" spans="1:4" ht="29.4" thickBot="1" x14ac:dyDescent="0.35">
      <c r="A11" s="15"/>
      <c r="B11" s="19" t="s">
        <v>14</v>
      </c>
      <c r="C11" s="16">
        <v>11.17</v>
      </c>
      <c r="D11"/>
    </row>
    <row r="12" spans="1:4" ht="15" thickBot="1" x14ac:dyDescent="0.35">
      <c r="A12" s="15"/>
      <c r="B12" s="19" t="s">
        <v>15</v>
      </c>
      <c r="C12" s="16">
        <v>430</v>
      </c>
      <c r="D12"/>
    </row>
    <row r="13" spans="1:4" ht="43.2" customHeight="1" thickBot="1" x14ac:dyDescent="0.35">
      <c r="A13" s="20" t="s">
        <v>16</v>
      </c>
      <c r="B13" s="20"/>
      <c r="C13" s="17">
        <v>2382</v>
      </c>
      <c r="D13"/>
    </row>
    <row r="14" spans="1:4" ht="43.2" customHeight="1" thickBot="1" x14ac:dyDescent="0.35">
      <c r="A14" s="20" t="s">
        <v>17</v>
      </c>
      <c r="B14" s="20"/>
      <c r="C14" s="17">
        <v>1270</v>
      </c>
      <c r="D14"/>
    </row>
    <row r="15" spans="1:4" ht="15" thickBot="1" x14ac:dyDescent="0.35">
      <c r="A15" s="20" t="s">
        <v>18</v>
      </c>
      <c r="B15" s="20"/>
      <c r="C15" s="16">
        <v>534</v>
      </c>
      <c r="D15"/>
    </row>
    <row r="16" spans="1:4" ht="15" thickBot="1" x14ac:dyDescent="0.35">
      <c r="A16" s="20" t="s">
        <v>19</v>
      </c>
      <c r="B16" s="20"/>
      <c r="C16" s="18">
        <v>0.1966</v>
      </c>
      <c r="D16"/>
    </row>
    <row r="17" spans="1:4" x14ac:dyDescent="0.3">
      <c r="A17" s="21"/>
      <c r="B17"/>
      <c r="C17"/>
      <c r="D17"/>
    </row>
    <row r="18" spans="1:4" ht="97.2" x14ac:dyDescent="0.3">
      <c r="A18" s="11" t="s">
        <v>20</v>
      </c>
      <c r="B18"/>
      <c r="C18"/>
      <c r="D18"/>
    </row>
    <row r="19" spans="1:4" ht="15" thickBot="1" x14ac:dyDescent="0.35">
      <c r="A19" s="22" t="s">
        <v>21</v>
      </c>
      <c r="B19" s="23">
        <v>6971</v>
      </c>
      <c r="C19"/>
      <c r="D19"/>
    </row>
    <row r="20" spans="1:4" ht="15" thickBot="1" x14ac:dyDescent="0.35">
      <c r="A20" s="24" t="s">
        <v>22</v>
      </c>
      <c r="B20" s="23">
        <v>30791</v>
      </c>
      <c r="C20"/>
      <c r="D20"/>
    </row>
    <row r="21" spans="1:4" ht="28.8" x14ac:dyDescent="0.3">
      <c r="A21" s="12" t="s">
        <v>23</v>
      </c>
      <c r="B21" s="25">
        <v>290</v>
      </c>
      <c r="C21"/>
      <c r="D21"/>
    </row>
    <row r="22" spans="1:4" ht="16.2" x14ac:dyDescent="0.3">
      <c r="A22" s="11"/>
      <c r="B22"/>
      <c r="C22"/>
      <c r="D22"/>
    </row>
    <row r="23" spans="1:4" ht="33" thickBot="1" x14ac:dyDescent="0.35">
      <c r="A23" s="11" t="s">
        <v>24</v>
      </c>
      <c r="B23"/>
      <c r="C23"/>
      <c r="D23"/>
    </row>
    <row r="24" spans="1:4" ht="29.4" thickBot="1" x14ac:dyDescent="0.35">
      <c r="A24" s="26" t="s">
        <v>25</v>
      </c>
      <c r="B24" s="27">
        <v>88346</v>
      </c>
      <c r="C24"/>
      <c r="D24"/>
    </row>
    <row r="25" spans="1:4" ht="29.4" thickBot="1" x14ac:dyDescent="0.35">
      <c r="A25" s="28" t="s">
        <v>26</v>
      </c>
      <c r="B25" s="29">
        <v>191476</v>
      </c>
      <c r="C25"/>
      <c r="D25"/>
    </row>
    <row r="26" spans="1:4" ht="101.4" thickBot="1" x14ac:dyDescent="0.35">
      <c r="A26" s="28" t="s">
        <v>27</v>
      </c>
      <c r="B26" s="30">
        <v>60.49</v>
      </c>
      <c r="C26"/>
      <c r="D26"/>
    </row>
    <row r="27" spans="1:4" ht="43.8" thickBot="1" x14ac:dyDescent="0.35">
      <c r="A27" s="28" t="s">
        <v>28</v>
      </c>
      <c r="B27" s="30">
        <v>2.17</v>
      </c>
      <c r="C27"/>
      <c r="D27"/>
    </row>
    <row r="28" spans="1:4" ht="15" thickBot="1" x14ac:dyDescent="0.35">
      <c r="A28" s="31" t="s">
        <v>29</v>
      </c>
      <c r="B28" s="32">
        <v>279822</v>
      </c>
      <c r="C28"/>
      <c r="D28"/>
    </row>
    <row r="29" spans="1:4" ht="16.2" x14ac:dyDescent="0.3">
      <c r="A29" s="11"/>
      <c r="B29"/>
      <c r="C29"/>
      <c r="D29"/>
    </row>
    <row r="30" spans="1:4" ht="113.4" x14ac:dyDescent="0.3">
      <c r="A30" s="11" t="s">
        <v>30</v>
      </c>
      <c r="B30"/>
      <c r="C30"/>
      <c r="D30"/>
    </row>
    <row r="31" spans="1:4" ht="43.8" thickBot="1" x14ac:dyDescent="0.35">
      <c r="A31" s="33" t="s">
        <v>31</v>
      </c>
      <c r="B31" s="23">
        <v>4526</v>
      </c>
      <c r="C31"/>
      <c r="D31"/>
    </row>
    <row r="32" spans="1:4" ht="43.2" x14ac:dyDescent="0.3">
      <c r="A32" s="34" t="s">
        <v>32</v>
      </c>
      <c r="B32" s="35">
        <v>14743</v>
      </c>
      <c r="C32"/>
      <c r="D32"/>
    </row>
    <row r="33" spans="1:4" ht="16.2" x14ac:dyDescent="0.3">
      <c r="A33" s="11"/>
      <c r="B33"/>
      <c r="C33"/>
      <c r="D33"/>
    </row>
    <row r="34" spans="1:4" ht="32.4" x14ac:dyDescent="0.3">
      <c r="A34" s="11" t="s">
        <v>33</v>
      </c>
      <c r="B34"/>
      <c r="C34"/>
      <c r="D34"/>
    </row>
    <row r="35" spans="1:4" ht="29.4" thickBot="1" x14ac:dyDescent="0.35">
      <c r="A35" s="36"/>
      <c r="B35" s="37" t="s">
        <v>34</v>
      </c>
      <c r="C35" s="37" t="s">
        <v>5</v>
      </c>
      <c r="D35" s="37" t="s">
        <v>6</v>
      </c>
    </row>
    <row r="36" spans="1:4" ht="29.4" thickBot="1" x14ac:dyDescent="0.35">
      <c r="A36" s="22" t="s">
        <v>35</v>
      </c>
      <c r="B36" s="38">
        <v>8759</v>
      </c>
      <c r="C36" s="39">
        <v>6.26</v>
      </c>
      <c r="D36" s="40">
        <v>0.7026</v>
      </c>
    </row>
    <row r="37" spans="1:4" ht="28.8" x14ac:dyDescent="0.3">
      <c r="A37" s="41" t="s">
        <v>36</v>
      </c>
      <c r="B37" s="42">
        <v>3367</v>
      </c>
      <c r="C37" s="43">
        <v>4.79</v>
      </c>
      <c r="D37" s="44">
        <v>1.2462</v>
      </c>
    </row>
    <row r="38" spans="1:4" ht="16.2" x14ac:dyDescent="0.3">
      <c r="A38" s="11"/>
      <c r="B38"/>
      <c r="C38"/>
      <c r="D38"/>
    </row>
    <row r="39" spans="1:4" ht="33" thickBot="1" x14ac:dyDescent="0.35">
      <c r="A39" s="11" t="s">
        <v>37</v>
      </c>
      <c r="B39"/>
      <c r="C39"/>
      <c r="D39"/>
    </row>
    <row r="40" spans="1:4" ht="29.4" thickBot="1" x14ac:dyDescent="0.35">
      <c r="A40" s="13" t="s">
        <v>38</v>
      </c>
      <c r="B40" s="45">
        <v>5</v>
      </c>
      <c r="C40"/>
      <c r="D40"/>
    </row>
    <row r="41" spans="1:4" ht="43.8" thickBot="1" x14ac:dyDescent="0.35">
      <c r="A41" s="15" t="s">
        <v>39</v>
      </c>
      <c r="B41" s="16">
        <v>285</v>
      </c>
      <c r="C41"/>
      <c r="D41"/>
    </row>
    <row r="42" spans="1:4" ht="29.4" thickBot="1" x14ac:dyDescent="0.35">
      <c r="A42" s="15" t="s">
        <v>40</v>
      </c>
      <c r="B42" s="16">
        <v>701</v>
      </c>
      <c r="C42"/>
      <c r="D42"/>
    </row>
    <row r="43" spans="1:4" ht="29.4" thickBot="1" x14ac:dyDescent="0.35">
      <c r="A43" s="15" t="s">
        <v>41</v>
      </c>
      <c r="B43" s="16">
        <v>34</v>
      </c>
      <c r="C43"/>
      <c r="D43"/>
    </row>
    <row r="44" spans="1:4" ht="15" thickBot="1" x14ac:dyDescent="0.35">
      <c r="A44" s="15" t="s">
        <v>42</v>
      </c>
      <c r="B44" s="16">
        <v>67</v>
      </c>
      <c r="C44"/>
      <c r="D44"/>
    </row>
    <row r="45" spans="1:4" ht="15" thickBot="1" x14ac:dyDescent="0.35">
      <c r="A45" s="46" t="s">
        <v>29</v>
      </c>
      <c r="B45" s="47">
        <v>1092</v>
      </c>
      <c r="C45"/>
      <c r="D45"/>
    </row>
    <row r="46" spans="1:4" ht="16.2" x14ac:dyDescent="0.3">
      <c r="A46" s="11"/>
      <c r="B46"/>
      <c r="C46"/>
      <c r="D46"/>
    </row>
    <row r="47" spans="1:4" ht="64.8" x14ac:dyDescent="0.3">
      <c r="A47" s="11" t="s">
        <v>43</v>
      </c>
      <c r="B47"/>
      <c r="C47"/>
      <c r="D47"/>
    </row>
    <row r="48" spans="1:4" ht="43.2" x14ac:dyDescent="0.3">
      <c r="A48" s="52" t="s">
        <v>44</v>
      </c>
      <c r="B48" s="48" t="s">
        <v>45</v>
      </c>
      <c r="C48"/>
      <c r="D48"/>
    </row>
    <row r="49" spans="1:4" x14ac:dyDescent="0.3">
      <c r="A49" s="52"/>
      <c r="B49" s="49"/>
      <c r="C49"/>
      <c r="D49"/>
    </row>
    <row r="50" spans="1:4" ht="28.8" x14ac:dyDescent="0.3">
      <c r="A50" s="52"/>
      <c r="B50" s="48" t="s">
        <v>46</v>
      </c>
      <c r="C50"/>
      <c r="D50"/>
    </row>
    <row r="51" spans="1:4" x14ac:dyDescent="0.3">
      <c r="A51" s="52"/>
      <c r="B51" s="49"/>
      <c r="C51"/>
      <c r="D51"/>
    </row>
    <row r="52" spans="1:4" ht="43.2" x14ac:dyDescent="0.3">
      <c r="A52" s="52"/>
      <c r="B52" s="48" t="s">
        <v>47</v>
      </c>
      <c r="C52"/>
      <c r="D52"/>
    </row>
    <row r="53" spans="1:4" x14ac:dyDescent="0.3">
      <c r="A53" s="52"/>
      <c r="B53" s="49"/>
      <c r="C53"/>
      <c r="D53"/>
    </row>
    <row r="54" spans="1:4" ht="28.8" x14ac:dyDescent="0.3">
      <c r="A54" s="52"/>
      <c r="B54" s="48" t="s">
        <v>48</v>
      </c>
      <c r="C54"/>
      <c r="D54"/>
    </row>
    <row r="55" spans="1:4" x14ac:dyDescent="0.3">
      <c r="A55" s="52"/>
      <c r="B55" s="49"/>
      <c r="C55"/>
      <c r="D55"/>
    </row>
    <row r="56" spans="1:4" ht="28.8" x14ac:dyDescent="0.3">
      <c r="A56" s="52"/>
      <c r="B56" s="48" t="s">
        <v>49</v>
      </c>
      <c r="C56"/>
      <c r="D56"/>
    </row>
    <row r="57" spans="1:4" x14ac:dyDescent="0.3">
      <c r="A57" s="52"/>
      <c r="B57" s="49"/>
      <c r="C57"/>
      <c r="D57"/>
    </row>
    <row r="58" spans="1:4" ht="43.2" x14ac:dyDescent="0.3">
      <c r="A58" s="52"/>
      <c r="B58" s="48" t="s">
        <v>50</v>
      </c>
      <c r="C58"/>
      <c r="D58"/>
    </row>
    <row r="59" spans="1:4" x14ac:dyDescent="0.3">
      <c r="A59" s="52"/>
      <c r="B59" s="49"/>
      <c r="C59"/>
      <c r="D59"/>
    </row>
    <row r="60" spans="1:4" ht="58.2" thickBot="1" x14ac:dyDescent="0.35">
      <c r="A60" s="53"/>
      <c r="B60" s="50" t="s">
        <v>51</v>
      </c>
      <c r="C60"/>
      <c r="D60"/>
    </row>
    <row r="61" spans="1:4" ht="29.4" thickBot="1" x14ac:dyDescent="0.35">
      <c r="A61" s="51" t="s">
        <v>52</v>
      </c>
      <c r="B61" s="50" t="s">
        <v>53</v>
      </c>
      <c r="C61"/>
      <c r="D61"/>
    </row>
    <row r="62" spans="1:4" ht="43.2" x14ac:dyDescent="0.3">
      <c r="A62" s="54" t="s">
        <v>54</v>
      </c>
      <c r="B62" s="48" t="s">
        <v>55</v>
      </c>
      <c r="C62"/>
      <c r="D62"/>
    </row>
    <row r="63" spans="1:4" x14ac:dyDescent="0.3">
      <c r="A63" s="52"/>
      <c r="B63" s="49"/>
      <c r="C63"/>
      <c r="D63"/>
    </row>
    <row r="64" spans="1:4" x14ac:dyDescent="0.3">
      <c r="A64" s="52"/>
      <c r="B64" s="48" t="s">
        <v>56</v>
      </c>
      <c r="C64"/>
      <c r="D64"/>
    </row>
    <row r="65" spans="1:4" x14ac:dyDescent="0.3">
      <c r="A65" s="52"/>
      <c r="B65" s="49"/>
      <c r="C65"/>
      <c r="D65"/>
    </row>
    <row r="66" spans="1:4" x14ac:dyDescent="0.3">
      <c r="A66" s="52"/>
      <c r="B66" s="48" t="s">
        <v>57</v>
      </c>
      <c r="C66"/>
      <c r="D66"/>
    </row>
    <row r="67" spans="1:4" x14ac:dyDescent="0.3">
      <c r="A67" s="52"/>
      <c r="B67" s="49"/>
      <c r="C67"/>
      <c r="D67"/>
    </row>
    <row r="68" spans="1:4" ht="15" thickBot="1" x14ac:dyDescent="0.35">
      <c r="A68" s="53"/>
      <c r="B68" s="50" t="s">
        <v>58</v>
      </c>
      <c r="C68"/>
      <c r="D68"/>
    </row>
    <row r="69" spans="1:4" ht="43.2" x14ac:dyDescent="0.3">
      <c r="A69" s="56" t="s">
        <v>59</v>
      </c>
      <c r="B69" s="48" t="s">
        <v>60</v>
      </c>
      <c r="C69"/>
      <c r="D69"/>
    </row>
    <row r="70" spans="1:4" x14ac:dyDescent="0.3">
      <c r="A70" s="55"/>
      <c r="B70" s="49"/>
      <c r="C70"/>
      <c r="D70"/>
    </row>
    <row r="71" spans="1:4" ht="43.2" x14ac:dyDescent="0.3">
      <c r="A71" s="55"/>
      <c r="B71" s="48" t="s">
        <v>61</v>
      </c>
      <c r="C71"/>
      <c r="D71"/>
    </row>
    <row r="72" spans="1:4" x14ac:dyDescent="0.3">
      <c r="A72" s="55"/>
      <c r="B72" s="49"/>
      <c r="C72"/>
      <c r="D72"/>
    </row>
    <row r="73" spans="1:4" ht="72" x14ac:dyDescent="0.3">
      <c r="A73" s="55"/>
      <c r="B73" s="48" t="s">
        <v>62</v>
      </c>
      <c r="C73"/>
      <c r="D73"/>
    </row>
    <row r="74" spans="1:4" ht="33" thickBot="1" x14ac:dyDescent="0.35">
      <c r="A74" s="11" t="s">
        <v>63</v>
      </c>
      <c r="B74"/>
      <c r="C74"/>
      <c r="D74"/>
    </row>
    <row r="75" spans="1:4" ht="58.2" thickBot="1" x14ac:dyDescent="0.35">
      <c r="A75" s="13" t="s">
        <v>64</v>
      </c>
      <c r="B75" s="57">
        <v>37</v>
      </c>
      <c r="C75"/>
      <c r="D75"/>
    </row>
    <row r="76" spans="1:4" ht="58.2" thickBot="1" x14ac:dyDescent="0.35">
      <c r="A76" s="15" t="s">
        <v>65</v>
      </c>
      <c r="B76" s="58">
        <v>82</v>
      </c>
      <c r="C76"/>
      <c r="D76"/>
    </row>
  </sheetData>
  <mergeCells count="15">
    <mergeCell ref="A48:A60"/>
    <mergeCell ref="A62:A68"/>
    <mergeCell ref="A69:A73"/>
    <mergeCell ref="A8:B8"/>
    <mergeCell ref="A9:B9"/>
    <mergeCell ref="A13:B13"/>
    <mergeCell ref="A14:B14"/>
    <mergeCell ref="A15:B15"/>
    <mergeCell ref="A16:B16"/>
    <mergeCell ref="A2:B2"/>
    <mergeCell ref="A3:B3"/>
    <mergeCell ref="A4:B4"/>
    <mergeCell ref="A5:B5"/>
    <mergeCell ref="A6:B6"/>
    <mergeCell ref="A7:B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sqref="A1:I14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9" ht="15" thickBot="1" x14ac:dyDescent="0.35">
      <c r="A1" s="59"/>
      <c r="B1" s="59"/>
      <c r="C1" s="72" t="s">
        <v>66</v>
      </c>
      <c r="D1" s="72"/>
      <c r="E1" s="72"/>
      <c r="F1" s="72"/>
      <c r="G1" s="72"/>
      <c r="H1" s="72"/>
      <c r="I1" s="72"/>
    </row>
    <row r="2" spans="1:9" ht="24.6" thickBot="1" x14ac:dyDescent="0.35">
      <c r="A2" s="60" t="s">
        <v>67</v>
      </c>
      <c r="B2" s="73" t="s">
        <v>68</v>
      </c>
      <c r="C2" s="73"/>
      <c r="D2" s="60" t="s">
        <v>69</v>
      </c>
      <c r="E2" s="61">
        <v>42064</v>
      </c>
      <c r="F2" s="60" t="s">
        <v>70</v>
      </c>
      <c r="G2" s="60" t="s">
        <v>71</v>
      </c>
      <c r="H2" s="60" t="s">
        <v>72</v>
      </c>
      <c r="I2" s="60" t="s">
        <v>29</v>
      </c>
    </row>
    <row r="3" spans="1:9" ht="24.6" thickBot="1" x14ac:dyDescent="0.35">
      <c r="A3" s="62" t="s">
        <v>73</v>
      </c>
      <c r="B3" s="74" t="s">
        <v>74</v>
      </c>
      <c r="C3" s="74"/>
      <c r="D3" s="63">
        <v>232</v>
      </c>
      <c r="E3" s="64">
        <v>1406</v>
      </c>
      <c r="F3" s="65">
        <v>8387</v>
      </c>
      <c r="G3" s="64">
        <v>2057</v>
      </c>
      <c r="H3" s="63">
        <v>686</v>
      </c>
      <c r="I3" s="64">
        <v>12768</v>
      </c>
    </row>
    <row r="4" spans="1:9" ht="24.6" thickBot="1" x14ac:dyDescent="0.35">
      <c r="A4" s="66" t="s">
        <v>75</v>
      </c>
      <c r="B4" s="74" t="s">
        <v>74</v>
      </c>
      <c r="C4" s="74"/>
      <c r="D4" s="67">
        <v>336</v>
      </c>
      <c r="E4" s="64">
        <v>2167</v>
      </c>
      <c r="F4" s="68">
        <v>15111</v>
      </c>
      <c r="G4" s="64">
        <v>3872</v>
      </c>
      <c r="H4" s="68">
        <v>1149</v>
      </c>
      <c r="I4" s="64">
        <v>22635</v>
      </c>
    </row>
    <row r="5" spans="1:9" ht="24.6" thickBot="1" x14ac:dyDescent="0.35">
      <c r="A5" s="62" t="s">
        <v>76</v>
      </c>
      <c r="B5" s="74" t="s">
        <v>74</v>
      </c>
      <c r="C5" s="74"/>
      <c r="D5" s="63">
        <v>291</v>
      </c>
      <c r="E5" s="64">
        <v>2419</v>
      </c>
      <c r="F5" s="65">
        <v>10224</v>
      </c>
      <c r="G5" s="64">
        <v>1732</v>
      </c>
      <c r="H5" s="63">
        <v>435</v>
      </c>
      <c r="I5" s="64">
        <v>15101</v>
      </c>
    </row>
    <row r="6" spans="1:9" ht="36.6" thickBot="1" x14ac:dyDescent="0.35">
      <c r="A6" s="66" t="s">
        <v>77</v>
      </c>
      <c r="B6" s="74" t="s">
        <v>74</v>
      </c>
      <c r="C6" s="74"/>
      <c r="D6" s="67">
        <v>281</v>
      </c>
      <c r="E6" s="64">
        <v>1192</v>
      </c>
      <c r="F6" s="68">
        <v>8078</v>
      </c>
      <c r="G6" s="64">
        <v>3172</v>
      </c>
      <c r="H6" s="67">
        <v>699</v>
      </c>
      <c r="I6" s="64">
        <v>13422</v>
      </c>
    </row>
    <row r="7" spans="1:9" ht="36.6" thickBot="1" x14ac:dyDescent="0.35">
      <c r="A7" s="62" t="s">
        <v>78</v>
      </c>
      <c r="B7" s="74" t="s">
        <v>79</v>
      </c>
      <c r="C7" s="74"/>
      <c r="D7" s="63">
        <v>256</v>
      </c>
      <c r="E7" s="64">
        <v>1952</v>
      </c>
      <c r="F7" s="65">
        <v>12810</v>
      </c>
      <c r="G7" s="64">
        <v>2813</v>
      </c>
      <c r="H7" s="65">
        <v>1024</v>
      </c>
      <c r="I7" s="64">
        <v>18855</v>
      </c>
    </row>
    <row r="8" spans="1:9" ht="36.6" thickBot="1" x14ac:dyDescent="0.35">
      <c r="A8" s="66" t="s">
        <v>80</v>
      </c>
      <c r="B8" s="74" t="s">
        <v>81</v>
      </c>
      <c r="C8" s="74"/>
      <c r="D8" s="67">
        <v>473</v>
      </c>
      <c r="E8" s="64">
        <v>3315</v>
      </c>
      <c r="F8" s="68">
        <v>17120</v>
      </c>
      <c r="G8" s="64">
        <v>3141</v>
      </c>
      <c r="H8" s="67">
        <v>648</v>
      </c>
      <c r="I8" s="64">
        <v>24697</v>
      </c>
    </row>
    <row r="9" spans="1:9" ht="24.6" thickBot="1" x14ac:dyDescent="0.35">
      <c r="A9" s="62" t="s">
        <v>82</v>
      </c>
      <c r="B9" s="74" t="s">
        <v>79</v>
      </c>
      <c r="C9" s="74"/>
      <c r="D9" s="63">
        <v>442</v>
      </c>
      <c r="E9" s="64">
        <v>2445</v>
      </c>
      <c r="F9" s="65">
        <v>15641</v>
      </c>
      <c r="G9" s="64">
        <v>3032</v>
      </c>
      <c r="H9" s="63">
        <v>619</v>
      </c>
      <c r="I9" s="64">
        <v>22179</v>
      </c>
    </row>
    <row r="10" spans="1:9" ht="36.6" thickBot="1" x14ac:dyDescent="0.35">
      <c r="A10" s="66" t="s">
        <v>83</v>
      </c>
      <c r="B10" s="74" t="s">
        <v>74</v>
      </c>
      <c r="C10" s="74"/>
      <c r="D10" s="67">
        <v>424</v>
      </c>
      <c r="E10" s="64">
        <v>2502</v>
      </c>
      <c r="F10" s="68">
        <v>14087</v>
      </c>
      <c r="G10" s="64">
        <v>4842</v>
      </c>
      <c r="H10" s="67">
        <v>937</v>
      </c>
      <c r="I10" s="64">
        <v>22792</v>
      </c>
    </row>
    <row r="11" spans="1:9" ht="36.6" thickBot="1" x14ac:dyDescent="0.35">
      <c r="A11" s="62" t="s">
        <v>84</v>
      </c>
      <c r="B11" s="74" t="s">
        <v>85</v>
      </c>
      <c r="C11" s="74"/>
      <c r="D11" s="63"/>
      <c r="E11" s="69">
        <v>13</v>
      </c>
      <c r="F11" s="65">
        <v>1708</v>
      </c>
      <c r="G11" s="69">
        <v>340</v>
      </c>
      <c r="H11" s="63">
        <v>138</v>
      </c>
      <c r="I11" s="64">
        <v>2199</v>
      </c>
    </row>
    <row r="12" spans="1:9" ht="24.6" thickBot="1" x14ac:dyDescent="0.35">
      <c r="A12" s="66" t="s">
        <v>86</v>
      </c>
      <c r="B12" s="74" t="s">
        <v>87</v>
      </c>
      <c r="C12" s="74"/>
      <c r="D12" s="67">
        <v>112</v>
      </c>
      <c r="E12" s="69">
        <v>840</v>
      </c>
      <c r="F12" s="68">
        <v>5497</v>
      </c>
      <c r="G12" s="69">
        <v>651</v>
      </c>
      <c r="H12" s="67">
        <v>200</v>
      </c>
      <c r="I12" s="64">
        <v>7300</v>
      </c>
    </row>
    <row r="13" spans="1:9" ht="48.6" thickBot="1" x14ac:dyDescent="0.35">
      <c r="A13" s="62" t="s">
        <v>88</v>
      </c>
      <c r="B13" s="74" t="s">
        <v>89</v>
      </c>
      <c r="C13" s="74"/>
      <c r="D13" s="63">
        <v>355</v>
      </c>
      <c r="E13" s="64">
        <v>2068</v>
      </c>
      <c r="F13" s="65">
        <v>9800</v>
      </c>
      <c r="G13" s="64">
        <v>1257</v>
      </c>
      <c r="H13" s="63">
        <v>409</v>
      </c>
      <c r="I13" s="64">
        <v>13889</v>
      </c>
    </row>
    <row r="14" spans="1:9" x14ac:dyDescent="0.3">
      <c r="A14" s="70"/>
      <c r="B14" s="70" t="s">
        <v>90</v>
      </c>
      <c r="C14" s="75">
        <v>3202</v>
      </c>
      <c r="D14" s="75"/>
      <c r="E14" s="71">
        <v>20319</v>
      </c>
      <c r="F14" s="71">
        <v>118463</v>
      </c>
      <c r="G14" s="71">
        <v>26909</v>
      </c>
      <c r="H14" s="71">
        <v>6944</v>
      </c>
      <c r="I14" s="71">
        <v>175837</v>
      </c>
    </row>
  </sheetData>
  <mergeCells count="14">
    <mergeCell ref="B13:C13"/>
    <mergeCell ref="C14:D14"/>
    <mergeCell ref="B7:C7"/>
    <mergeCell ref="B8:C8"/>
    <mergeCell ref="B9:C9"/>
    <mergeCell ref="B10:C10"/>
    <mergeCell ref="B11:C11"/>
    <mergeCell ref="B12:C12"/>
    <mergeCell ref="C1:I1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8"/>
  <sheetViews>
    <sheetView zoomScale="86" zoomScaleNormal="86" workbookViewId="0">
      <selection activeCell="A8" sqref="A8"/>
    </sheetView>
  </sheetViews>
  <sheetFormatPr baseColWidth="10" defaultColWidth="11.44140625" defaultRowHeight="14.4" x14ac:dyDescent="0.3"/>
  <cols>
    <col min="1" max="16384" width="11.44140625" style="2"/>
  </cols>
  <sheetData>
    <row r="3" spans="1:22" x14ac:dyDescent="0.3">
      <c r="A3" s="76" t="s">
        <v>91</v>
      </c>
      <c r="B3" s="78" t="s">
        <v>96</v>
      </c>
      <c r="C3" s="78" t="s">
        <v>97</v>
      </c>
      <c r="D3" s="78" t="s">
        <v>98</v>
      </c>
      <c r="E3" s="78" t="s">
        <v>99</v>
      </c>
      <c r="F3" s="78" t="s">
        <v>100</v>
      </c>
      <c r="G3" s="78" t="s">
        <v>101</v>
      </c>
      <c r="H3" s="78" t="s">
        <v>102</v>
      </c>
      <c r="I3" s="78" t="s">
        <v>103</v>
      </c>
      <c r="J3" s="78" t="s">
        <v>104</v>
      </c>
      <c r="K3" s="78" t="s">
        <v>105</v>
      </c>
      <c r="L3" s="78" t="s">
        <v>106</v>
      </c>
      <c r="M3" s="78" t="s">
        <v>107</v>
      </c>
      <c r="N3" s="78" t="s">
        <v>108</v>
      </c>
      <c r="O3" s="78" t="s">
        <v>109</v>
      </c>
      <c r="P3" s="78" t="s">
        <v>110</v>
      </c>
      <c r="Q3" s="78" t="s">
        <v>111</v>
      </c>
      <c r="R3" s="78" t="s">
        <v>112</v>
      </c>
      <c r="S3" s="78" t="s">
        <v>113</v>
      </c>
      <c r="T3" s="78" t="s">
        <v>114</v>
      </c>
      <c r="U3" s="78" t="s">
        <v>115</v>
      </c>
      <c r="V3" s="81" t="s">
        <v>29</v>
      </c>
    </row>
    <row r="4" spans="1:22" x14ac:dyDescent="0.3">
      <c r="A4" s="77" t="s">
        <v>92</v>
      </c>
      <c r="B4" s="79">
        <v>2846</v>
      </c>
      <c r="C4" s="79">
        <v>3852</v>
      </c>
      <c r="D4" s="79">
        <v>4454</v>
      </c>
      <c r="E4" s="79">
        <v>4900</v>
      </c>
      <c r="F4" s="79">
        <v>4645</v>
      </c>
      <c r="G4" s="79">
        <v>4548</v>
      </c>
      <c r="H4" s="79">
        <v>5114</v>
      </c>
      <c r="I4" s="79">
        <v>6229</v>
      </c>
      <c r="J4" s="79">
        <v>7228</v>
      </c>
      <c r="K4" s="79">
        <v>8232</v>
      </c>
      <c r="L4" s="79">
        <v>7314</v>
      </c>
      <c r="M4" s="79">
        <v>6230</v>
      </c>
      <c r="N4" s="79">
        <v>5649</v>
      </c>
      <c r="O4" s="79">
        <v>5217</v>
      </c>
      <c r="P4" s="79">
        <v>4340</v>
      </c>
      <c r="Q4" s="79">
        <v>2951</v>
      </c>
      <c r="R4" s="79">
        <v>1623</v>
      </c>
      <c r="S4" s="79">
        <v>668</v>
      </c>
      <c r="T4" s="79">
        <v>333</v>
      </c>
      <c r="U4" s="79">
        <v>80</v>
      </c>
      <c r="V4" s="82">
        <f>SUM(B4:U4)</f>
        <v>86453</v>
      </c>
    </row>
    <row r="5" spans="1:22" x14ac:dyDescent="0.3">
      <c r="A5" s="77" t="s">
        <v>93</v>
      </c>
      <c r="B5" s="79">
        <v>2690</v>
      </c>
      <c r="C5" s="79">
        <v>3589</v>
      </c>
      <c r="D5" s="79">
        <v>4219</v>
      </c>
      <c r="E5" s="79">
        <v>4599</v>
      </c>
      <c r="F5" s="79">
        <v>4434</v>
      </c>
      <c r="G5" s="79">
        <v>4356</v>
      </c>
      <c r="H5" s="79">
        <v>5396</v>
      </c>
      <c r="I5" s="79">
        <v>6337</v>
      </c>
      <c r="J5" s="79">
        <v>7129</v>
      </c>
      <c r="K5" s="79">
        <v>8138</v>
      </c>
      <c r="L5" s="79">
        <v>7017</v>
      </c>
      <c r="M5" s="79">
        <v>6686</v>
      </c>
      <c r="N5" s="79">
        <v>6153</v>
      </c>
      <c r="O5" s="79">
        <v>6151</v>
      </c>
      <c r="P5" s="79">
        <v>4784</v>
      </c>
      <c r="Q5" s="79">
        <v>3466</v>
      </c>
      <c r="R5" s="79">
        <v>2059</v>
      </c>
      <c r="S5" s="79">
        <v>1186</v>
      </c>
      <c r="T5" s="79">
        <v>726</v>
      </c>
      <c r="U5" s="79">
        <v>269</v>
      </c>
      <c r="V5" s="82">
        <f>SUM(B5:U5)</f>
        <v>89384</v>
      </c>
    </row>
    <row r="6" spans="1:22" x14ac:dyDescent="0.3">
      <c r="A6" s="77" t="s">
        <v>94</v>
      </c>
      <c r="B6" s="80">
        <f>(B4/$V$4)*-1</f>
        <v>-3.2919621065781404E-2</v>
      </c>
      <c r="C6" s="80">
        <f>(C4/$V$4)*-1</f>
        <v>-4.4556001526841173E-2</v>
      </c>
      <c r="D6" s="80">
        <f>(D4/$V$4)*-1</f>
        <v>-5.1519322637733796E-2</v>
      </c>
      <c r="E6" s="80">
        <f>(E4/$V$4)*-1</f>
        <v>-5.6678195088660892E-2</v>
      </c>
      <c r="F6" s="80">
        <f>(F4/$V$4)*-1</f>
        <v>-5.3728615548332623E-2</v>
      </c>
      <c r="G6" s="80">
        <f>(G4/$V$4)*-1</f>
        <v>-5.2606618625148927E-2</v>
      </c>
      <c r="H6" s="80">
        <f>(H4/$V$4)*-1</f>
        <v>-5.9153528506818737E-2</v>
      </c>
      <c r="I6" s="80">
        <f>(I4/$V$4)*-1</f>
        <v>-7.205070963413647E-2</v>
      </c>
      <c r="J6" s="80">
        <f>(J4/$V$4)*-1</f>
        <v>-8.3606121245069581E-2</v>
      </c>
      <c r="K6" s="80">
        <f>(K4/$V$4)*-1</f>
        <v>-9.521936774895029E-2</v>
      </c>
      <c r="L6" s="80">
        <f>(L4/$V$4)*-1</f>
        <v>-8.4600881403768521E-2</v>
      </c>
      <c r="M6" s="80">
        <f>(M4/$V$4)*-1</f>
        <v>-7.2062276612725989E-2</v>
      </c>
      <c r="N6" s="80">
        <f>(N4/$V$4)*-1</f>
        <v>-6.5341862052213345E-2</v>
      </c>
      <c r="O6" s="80">
        <f>(O4/$V$4)*-1</f>
        <v>-6.0344927301539564E-2</v>
      </c>
      <c r="P6" s="80">
        <f>(P4/$V$4)*-1</f>
        <v>-5.0200687078528219E-2</v>
      </c>
      <c r="Q6" s="80">
        <f>(Q4/$V$4)*-1</f>
        <v>-3.4134153817681284E-2</v>
      </c>
      <c r="R6" s="80">
        <f>(R4/$V$4)*-1</f>
        <v>-1.8773206250795229E-2</v>
      </c>
      <c r="S6" s="80">
        <f>(S4/$V$4)*-1</f>
        <v>-7.7267416978011177E-3</v>
      </c>
      <c r="T6" s="80">
        <f>(T4/$V$4)*-1</f>
        <v>-3.8518038703110359E-3</v>
      </c>
      <c r="U6" s="80">
        <f>(U4/$V$4)*-1</f>
        <v>-9.2535828716181043E-4</v>
      </c>
      <c r="V6" s="83">
        <f>SUM(B6:U6)</f>
        <v>-1</v>
      </c>
    </row>
    <row r="7" spans="1:22" x14ac:dyDescent="0.3">
      <c r="A7" s="77" t="s">
        <v>95</v>
      </c>
      <c r="B7" s="80">
        <f>B5/$V$5</f>
        <v>3.0094871565380828E-2</v>
      </c>
      <c r="C7" s="80">
        <f>C5/$V$5</f>
        <v>4.0152600017900296E-2</v>
      </c>
      <c r="D7" s="80">
        <f>D5/$V$5</f>
        <v>4.7200841313881678E-2</v>
      </c>
      <c r="E7" s="80">
        <f>E5/$V$5</f>
        <v>5.14521614606641E-2</v>
      </c>
      <c r="F7" s="80">
        <f>F5/$V$5</f>
        <v>4.9606193502192787E-2</v>
      </c>
      <c r="G7" s="80">
        <f>G5/$V$5</f>
        <v>4.8733554103642711E-2</v>
      </c>
      <c r="H7" s="80">
        <f>H5/$V$5</f>
        <v>6.0368746084310393E-2</v>
      </c>
      <c r="I7" s="80">
        <f>I5/$V$5</f>
        <v>7.0896357289895282E-2</v>
      </c>
      <c r="J7" s="80">
        <f>J5/$V$5</f>
        <v>7.9757003490557588E-2</v>
      </c>
      <c r="K7" s="80">
        <f>K5/$V$5</f>
        <v>9.1045377248724607E-2</v>
      </c>
      <c r="L7" s="80">
        <f>L5/$V$5</f>
        <v>7.8503982815716453E-2</v>
      </c>
      <c r="M7" s="80">
        <f>M5/$V$5</f>
        <v>7.4800859214177035E-2</v>
      </c>
      <c r="N7" s="80">
        <f>N5/$V$5</f>
        <v>6.8837823324084849E-2</v>
      </c>
      <c r="O7" s="80">
        <f>O5/$V$5</f>
        <v>6.8815447954891251E-2</v>
      </c>
      <c r="P7" s="80">
        <f>P5/$V$5</f>
        <v>5.3521883111071332E-2</v>
      </c>
      <c r="Q7" s="80">
        <f>Q5/$V$5</f>
        <v>3.8776514812494403E-2</v>
      </c>
      <c r="R7" s="80">
        <f>R5/$V$5</f>
        <v>2.303544258480265E-2</v>
      </c>
      <c r="S7" s="80">
        <f>S5/$V$5</f>
        <v>1.3268593931799876E-2</v>
      </c>
      <c r="T7" s="80">
        <f>T5/$V$5</f>
        <v>8.1222590172737846E-3</v>
      </c>
      <c r="U7" s="80">
        <f>U5/$V$5</f>
        <v>3.0094871565380828E-3</v>
      </c>
      <c r="V7" s="83">
        <f>SUM(B7:U7)</f>
        <v>1</v>
      </c>
    </row>
    <row r="8" spans="1:22" ht="48" x14ac:dyDescent="0.3">
      <c r="A8" s="21" t="s">
        <v>116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sqref="A1:C26"/>
    </sheetView>
  </sheetViews>
  <sheetFormatPr baseColWidth="10" defaultColWidth="11.44140625" defaultRowHeight="14.4" x14ac:dyDescent="0.3"/>
  <cols>
    <col min="1" max="1" width="16" style="5" customWidth="1"/>
    <col min="2" max="2" width="11.44140625" style="7"/>
    <col min="3" max="16384" width="11.44140625" style="2"/>
  </cols>
  <sheetData>
    <row r="1" spans="1:3" ht="65.400000000000006" thickBot="1" x14ac:dyDescent="0.35">
      <c r="A1" s="84" t="s">
        <v>117</v>
      </c>
      <c r="B1" s="85">
        <v>2023</v>
      </c>
      <c r="C1" s="85">
        <v>2024</v>
      </c>
    </row>
    <row r="2" spans="1:3" ht="29.4" thickBot="1" x14ac:dyDescent="0.35">
      <c r="A2" s="15" t="s">
        <v>118</v>
      </c>
      <c r="B2" s="86">
        <v>1</v>
      </c>
      <c r="C2" s="16">
        <v>1</v>
      </c>
    </row>
    <row r="3" spans="1:3" ht="72.599999999999994" thickBot="1" x14ac:dyDescent="0.35">
      <c r="A3" s="15" t="s">
        <v>119</v>
      </c>
      <c r="B3" s="86">
        <v>1</v>
      </c>
      <c r="C3" s="16">
        <v>1</v>
      </c>
    </row>
    <row r="4" spans="1:3" ht="29.4" thickBot="1" x14ac:dyDescent="0.35">
      <c r="A4" s="15" t="s">
        <v>120</v>
      </c>
      <c r="B4" s="86">
        <v>1</v>
      </c>
      <c r="C4" s="16">
        <v>1</v>
      </c>
    </row>
    <row r="5" spans="1:3" ht="29.4" thickBot="1" x14ac:dyDescent="0.35">
      <c r="A5" s="15" t="s">
        <v>121</v>
      </c>
      <c r="B5" s="86">
        <v>1</v>
      </c>
      <c r="C5" s="16">
        <v>1</v>
      </c>
    </row>
    <row r="6" spans="1:3" ht="29.4" thickBot="1" x14ac:dyDescent="0.35">
      <c r="A6" s="15" t="s">
        <v>122</v>
      </c>
      <c r="B6" s="86">
        <v>1</v>
      </c>
      <c r="C6" s="16">
        <v>1</v>
      </c>
    </row>
    <row r="7" spans="1:3" ht="15" thickBot="1" x14ac:dyDescent="0.35">
      <c r="A7" s="88" t="s">
        <v>123</v>
      </c>
      <c r="B7" s="88"/>
      <c r="C7" s="88"/>
    </row>
    <row r="8" spans="1:3" ht="15" thickBot="1" x14ac:dyDescent="0.35">
      <c r="A8" s="15" t="s">
        <v>124</v>
      </c>
      <c r="B8" s="86">
        <v>284</v>
      </c>
      <c r="C8" s="16">
        <v>286</v>
      </c>
    </row>
    <row r="9" spans="1:3" ht="15" thickBot="1" x14ac:dyDescent="0.35">
      <c r="A9" s="88" t="s">
        <v>125</v>
      </c>
      <c r="B9" s="88"/>
      <c r="C9" s="88"/>
    </row>
    <row r="10" spans="1:3" ht="29.4" thickBot="1" x14ac:dyDescent="0.35">
      <c r="A10" s="15" t="s">
        <v>126</v>
      </c>
      <c r="B10" s="86">
        <v>382</v>
      </c>
      <c r="C10" s="16">
        <v>359</v>
      </c>
    </row>
    <row r="11" spans="1:3" ht="43.8" thickBot="1" x14ac:dyDescent="0.35">
      <c r="A11" s="15" t="s">
        <v>127</v>
      </c>
      <c r="B11" s="86">
        <v>11</v>
      </c>
      <c r="C11" s="16">
        <v>18</v>
      </c>
    </row>
    <row r="12" spans="1:3" ht="15" thickBot="1" x14ac:dyDescent="0.35">
      <c r="A12" s="15" t="s">
        <v>128</v>
      </c>
      <c r="B12" s="86">
        <v>14</v>
      </c>
      <c r="C12" s="16">
        <v>15</v>
      </c>
    </row>
    <row r="13" spans="1:3" ht="29.4" thickBot="1" x14ac:dyDescent="0.35">
      <c r="A13" s="15" t="s">
        <v>129</v>
      </c>
      <c r="B13" s="86">
        <v>15</v>
      </c>
      <c r="C13" s="16">
        <v>17</v>
      </c>
    </row>
    <row r="14" spans="1:3" ht="58.2" thickBot="1" x14ac:dyDescent="0.35">
      <c r="A14" s="15" t="s">
        <v>130</v>
      </c>
      <c r="B14" s="86">
        <v>9</v>
      </c>
      <c r="C14" s="16">
        <v>9</v>
      </c>
    </row>
    <row r="15" spans="1:3" ht="58.2" thickBot="1" x14ac:dyDescent="0.35">
      <c r="A15" s="15" t="s">
        <v>131</v>
      </c>
      <c r="B15" s="86">
        <v>287</v>
      </c>
      <c r="C15" s="16">
        <v>276</v>
      </c>
    </row>
    <row r="16" spans="1:3" ht="87" thickBot="1" x14ac:dyDescent="0.35">
      <c r="A16" s="15" t="s">
        <v>132</v>
      </c>
      <c r="B16" s="86">
        <v>7</v>
      </c>
      <c r="C16" s="16">
        <v>7</v>
      </c>
    </row>
    <row r="17" spans="1:3" ht="72.599999999999994" thickBot="1" x14ac:dyDescent="0.35">
      <c r="A17" s="15" t="s">
        <v>133</v>
      </c>
      <c r="B17" s="86">
        <v>12</v>
      </c>
      <c r="C17" s="16">
        <v>11</v>
      </c>
    </row>
    <row r="18" spans="1:3" ht="15" thickBot="1" x14ac:dyDescent="0.35">
      <c r="A18" s="88" t="s">
        <v>134</v>
      </c>
      <c r="B18" s="88"/>
      <c r="C18" s="88"/>
    </row>
    <row r="19" spans="1:3" ht="72.599999999999994" thickBot="1" x14ac:dyDescent="0.35">
      <c r="A19" s="15" t="s">
        <v>135</v>
      </c>
      <c r="B19" s="86">
        <v>6</v>
      </c>
      <c r="C19" s="16">
        <v>11</v>
      </c>
    </row>
    <row r="20" spans="1:3" ht="72.599999999999994" thickBot="1" x14ac:dyDescent="0.35">
      <c r="A20" s="15" t="s">
        <v>136</v>
      </c>
      <c r="B20" s="86">
        <v>2</v>
      </c>
      <c r="C20" s="16">
        <v>2</v>
      </c>
    </row>
    <row r="21" spans="1:3" ht="72.599999999999994" thickBot="1" x14ac:dyDescent="0.35">
      <c r="A21" s="15" t="s">
        <v>137</v>
      </c>
      <c r="B21" s="86">
        <v>12</v>
      </c>
      <c r="C21" s="16">
        <v>20</v>
      </c>
    </row>
    <row r="22" spans="1:3" ht="15" thickBot="1" x14ac:dyDescent="0.35">
      <c r="A22" s="88" t="s">
        <v>138</v>
      </c>
      <c r="B22" s="88"/>
      <c r="C22" s="88"/>
    </row>
    <row r="23" spans="1:3" ht="43.8" thickBot="1" x14ac:dyDescent="0.35">
      <c r="A23" s="15" t="s">
        <v>139</v>
      </c>
      <c r="B23" s="86">
        <v>50</v>
      </c>
      <c r="C23" s="16">
        <v>67</v>
      </c>
    </row>
    <row r="24" spans="1:3" ht="72.599999999999994" thickBot="1" x14ac:dyDescent="0.35">
      <c r="A24" s="15" t="s">
        <v>140</v>
      </c>
      <c r="B24" s="86">
        <v>4</v>
      </c>
      <c r="C24" s="16">
        <v>4</v>
      </c>
    </row>
    <row r="25" spans="1:3" ht="43.8" thickBot="1" x14ac:dyDescent="0.35">
      <c r="A25" s="15" t="s">
        <v>141</v>
      </c>
      <c r="B25" s="86">
        <v>6</v>
      </c>
      <c r="C25" s="16">
        <v>5</v>
      </c>
    </row>
    <row r="26" spans="1:3" ht="15" thickBot="1" x14ac:dyDescent="0.35">
      <c r="A26" s="46" t="s">
        <v>29</v>
      </c>
      <c r="B26" s="87">
        <v>1106</v>
      </c>
      <c r="C26" s="87">
        <v>1112</v>
      </c>
    </row>
  </sheetData>
  <mergeCells count="4">
    <mergeCell ref="A7:C7"/>
    <mergeCell ref="A9:C9"/>
    <mergeCell ref="A18:C18"/>
    <mergeCell ref="A22:C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opLeftCell="A16" workbookViewId="0">
      <selection activeCell="G9" sqref="G9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4" ht="16.8" thickBot="1" x14ac:dyDescent="0.35">
      <c r="A1" s="84" t="s">
        <v>142</v>
      </c>
      <c r="B1" s="97">
        <v>2023</v>
      </c>
      <c r="C1" s="97"/>
      <c r="D1" s="90">
        <v>2024</v>
      </c>
    </row>
    <row r="2" spans="1:4" ht="30" thickBot="1" x14ac:dyDescent="0.35">
      <c r="A2" s="15" t="s">
        <v>143</v>
      </c>
      <c r="B2" s="91">
        <v>263</v>
      </c>
      <c r="C2" s="98">
        <v>258</v>
      </c>
      <c r="D2" s="98"/>
    </row>
    <row r="3" spans="1:4" ht="44.4" thickBot="1" x14ac:dyDescent="0.35">
      <c r="A3" s="15" t="s">
        <v>144</v>
      </c>
      <c r="B3" s="91">
        <v>232</v>
      </c>
      <c r="C3" s="98">
        <v>227</v>
      </c>
      <c r="D3" s="98"/>
    </row>
    <row r="4" spans="1:4" ht="33" thickBot="1" x14ac:dyDescent="0.35">
      <c r="A4" s="92" t="s">
        <v>145</v>
      </c>
      <c r="B4" s="93"/>
      <c r="C4" s="99"/>
      <c r="D4" s="99"/>
    </row>
    <row r="5" spans="1:4" ht="29.4" thickBot="1" x14ac:dyDescent="0.35">
      <c r="A5" s="15" t="s">
        <v>146</v>
      </c>
      <c r="B5" s="95">
        <v>8</v>
      </c>
      <c r="C5" s="98">
        <v>8</v>
      </c>
      <c r="D5" s="98"/>
    </row>
    <row r="6" spans="1:4" ht="49.2" thickBot="1" x14ac:dyDescent="0.35">
      <c r="A6" s="92" t="s">
        <v>147</v>
      </c>
      <c r="B6" s="94"/>
      <c r="C6" s="99"/>
      <c r="D6" s="99"/>
    </row>
    <row r="7" spans="1:4" ht="15" thickBot="1" x14ac:dyDescent="0.35">
      <c r="A7" s="15" t="s">
        <v>148</v>
      </c>
      <c r="B7" s="91">
        <v>3</v>
      </c>
      <c r="C7" s="98">
        <v>3</v>
      </c>
      <c r="D7" s="98"/>
    </row>
    <row r="8" spans="1:4" ht="43.8" thickBot="1" x14ac:dyDescent="0.35">
      <c r="A8" s="15" t="s">
        <v>149</v>
      </c>
      <c r="B8" s="91">
        <v>115</v>
      </c>
      <c r="C8" s="98">
        <v>118</v>
      </c>
      <c r="D8" s="98"/>
    </row>
    <row r="9" spans="1:4" ht="72.599999999999994" thickBot="1" x14ac:dyDescent="0.35">
      <c r="A9" s="15" t="s">
        <v>150</v>
      </c>
      <c r="B9" s="91">
        <v>24</v>
      </c>
      <c r="C9" s="98">
        <v>24</v>
      </c>
      <c r="D9" s="98"/>
    </row>
    <row r="10" spans="1:4" ht="49.2" thickBot="1" x14ac:dyDescent="0.35">
      <c r="A10" s="92" t="s">
        <v>151</v>
      </c>
      <c r="B10" s="94"/>
      <c r="C10" s="99"/>
      <c r="D10" s="99"/>
    </row>
    <row r="11" spans="1:4" ht="15" thickBot="1" x14ac:dyDescent="0.35">
      <c r="A11" s="15" t="s">
        <v>152</v>
      </c>
      <c r="B11" s="91">
        <v>14</v>
      </c>
      <c r="C11" s="98">
        <v>14</v>
      </c>
      <c r="D11" s="98"/>
    </row>
    <row r="12" spans="1:4" ht="29.4" thickBot="1" x14ac:dyDescent="0.35">
      <c r="A12" s="15" t="s">
        <v>153</v>
      </c>
      <c r="B12" s="91">
        <v>12</v>
      </c>
      <c r="C12" s="98">
        <v>12</v>
      </c>
      <c r="D12" s="98"/>
    </row>
    <row r="13" spans="1:4" ht="15" thickBot="1" x14ac:dyDescent="0.35">
      <c r="A13" s="15" t="s">
        <v>154</v>
      </c>
      <c r="B13" s="91">
        <v>20</v>
      </c>
      <c r="C13" s="98">
        <v>19</v>
      </c>
      <c r="D13" s="98"/>
    </row>
    <row r="14" spans="1:4" ht="33" thickBot="1" x14ac:dyDescent="0.35">
      <c r="A14" s="92" t="s">
        <v>155</v>
      </c>
      <c r="B14" s="94"/>
      <c r="C14" s="99"/>
      <c r="D14" s="99"/>
    </row>
    <row r="15" spans="1:4" ht="29.4" thickBot="1" x14ac:dyDescent="0.35">
      <c r="A15" s="15" t="s">
        <v>156</v>
      </c>
      <c r="B15" s="95">
        <v>27</v>
      </c>
      <c r="C15" s="98">
        <v>27</v>
      </c>
      <c r="D15" s="98"/>
    </row>
    <row r="16" spans="1:4" ht="49.2" thickBot="1" x14ac:dyDescent="0.35">
      <c r="A16" s="92" t="s">
        <v>157</v>
      </c>
      <c r="B16" s="94"/>
      <c r="C16" s="99"/>
      <c r="D16" s="99"/>
    </row>
    <row r="17" spans="1:4" ht="29.4" thickBot="1" x14ac:dyDescent="0.35">
      <c r="A17" s="15" t="s">
        <v>158</v>
      </c>
      <c r="B17" s="91">
        <v>2</v>
      </c>
      <c r="C17" s="98">
        <v>2</v>
      </c>
      <c r="D17" s="98"/>
    </row>
    <row r="18" spans="1:4" ht="15" thickBot="1" x14ac:dyDescent="0.35">
      <c r="A18" s="15" t="s">
        <v>159</v>
      </c>
      <c r="B18" s="91">
        <v>1</v>
      </c>
      <c r="C18" s="98">
        <v>2</v>
      </c>
      <c r="D18" s="98"/>
    </row>
    <row r="19" spans="1:4" ht="15" thickBot="1" x14ac:dyDescent="0.35">
      <c r="A19" s="15" t="s">
        <v>160</v>
      </c>
      <c r="B19" s="91">
        <v>1</v>
      </c>
      <c r="C19" s="98">
        <v>2</v>
      </c>
      <c r="D19" s="98"/>
    </row>
    <row r="20" spans="1:4" ht="58.2" thickBot="1" x14ac:dyDescent="0.35">
      <c r="A20" s="15" t="s">
        <v>161</v>
      </c>
      <c r="B20" s="91">
        <v>4</v>
      </c>
      <c r="C20" s="98">
        <v>4</v>
      </c>
      <c r="D20" s="98"/>
    </row>
    <row r="21" spans="1:4" ht="43.8" thickBot="1" x14ac:dyDescent="0.35">
      <c r="A21" s="15" t="s">
        <v>162</v>
      </c>
      <c r="B21" s="91">
        <v>35</v>
      </c>
      <c r="C21" s="98">
        <v>39</v>
      </c>
      <c r="D21" s="98"/>
    </row>
    <row r="22" spans="1:4" ht="58.2" thickBot="1" x14ac:dyDescent="0.35">
      <c r="A22" s="15" t="s">
        <v>163</v>
      </c>
      <c r="B22" s="91">
        <v>4</v>
      </c>
      <c r="C22" s="98">
        <v>4</v>
      </c>
      <c r="D22" s="98"/>
    </row>
    <row r="23" spans="1:4" ht="15" thickBot="1" x14ac:dyDescent="0.35">
      <c r="A23" s="15" t="s">
        <v>164</v>
      </c>
      <c r="B23" s="91">
        <v>1</v>
      </c>
      <c r="C23" s="98">
        <v>1</v>
      </c>
      <c r="D23" s="98"/>
    </row>
    <row r="24" spans="1:4" x14ac:dyDescent="0.3">
      <c r="A24" s="96"/>
      <c r="B24" s="96"/>
      <c r="C24" s="96"/>
      <c r="D24" s="96"/>
    </row>
    <row r="25" spans="1:4" x14ac:dyDescent="0.3">
      <c r="A25" s="21" t="s">
        <v>165</v>
      </c>
      <c r="B25"/>
      <c r="C25"/>
      <c r="D25"/>
    </row>
  </sheetData>
  <mergeCells count="23">
    <mergeCell ref="C19:D19"/>
    <mergeCell ref="C20:D20"/>
    <mergeCell ref="C21:D21"/>
    <mergeCell ref="C22:D22"/>
    <mergeCell ref="C23:D23"/>
    <mergeCell ref="C13:D13"/>
    <mergeCell ref="C14:D14"/>
    <mergeCell ref="C15:D15"/>
    <mergeCell ref="C16:D16"/>
    <mergeCell ref="C17:D17"/>
    <mergeCell ref="C18:D18"/>
    <mergeCell ref="C7:D7"/>
    <mergeCell ref="C8:D8"/>
    <mergeCell ref="C9:D9"/>
    <mergeCell ref="C10:D10"/>
    <mergeCell ref="C11:D11"/>
    <mergeCell ref="C12:D12"/>
    <mergeCell ref="B1:C1"/>
    <mergeCell ref="C2:D2"/>
    <mergeCell ref="C3:D3"/>
    <mergeCell ref="C4:D4"/>
    <mergeCell ref="C5:D5"/>
    <mergeCell ref="C6:D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J6" sqref="J6"/>
    </sheetView>
  </sheetViews>
  <sheetFormatPr baseColWidth="10" defaultColWidth="11.44140625" defaultRowHeight="14.4" x14ac:dyDescent="0.3"/>
  <cols>
    <col min="1" max="16384" width="11.44140625" style="2"/>
  </cols>
  <sheetData>
    <row r="1" spans="1:3" ht="33" thickBot="1" x14ac:dyDescent="0.35">
      <c r="A1" s="89" t="s">
        <v>166</v>
      </c>
      <c r="B1" s="90">
        <v>2023</v>
      </c>
      <c r="C1" s="90">
        <v>2024</v>
      </c>
    </row>
    <row r="2" spans="1:3" ht="43.8" thickBot="1" x14ac:dyDescent="0.35">
      <c r="A2" s="15" t="s">
        <v>167</v>
      </c>
      <c r="B2" s="91">
        <v>3</v>
      </c>
      <c r="C2" s="58">
        <v>3</v>
      </c>
    </row>
    <row r="3" spans="1:3" ht="43.8" thickBot="1" x14ac:dyDescent="0.35">
      <c r="A3" s="15" t="s">
        <v>168</v>
      </c>
      <c r="B3" s="91" t="s">
        <v>169</v>
      </c>
      <c r="C3" s="58">
        <v>2</v>
      </c>
    </row>
    <row r="4" spans="1:3" ht="29.4" thickBot="1" x14ac:dyDescent="0.35">
      <c r="A4" s="15" t="s">
        <v>170</v>
      </c>
      <c r="B4" s="91">
        <v>4</v>
      </c>
      <c r="C4" s="58">
        <v>4</v>
      </c>
    </row>
    <row r="5" spans="1:3" ht="29.4" thickBot="1" x14ac:dyDescent="0.35">
      <c r="A5" s="15" t="s">
        <v>171</v>
      </c>
      <c r="B5" s="91">
        <v>2</v>
      </c>
      <c r="C5" s="58">
        <v>2</v>
      </c>
    </row>
    <row r="6" spans="1:3" ht="43.8" thickBot="1" x14ac:dyDescent="0.35">
      <c r="A6" s="15" t="s">
        <v>172</v>
      </c>
      <c r="B6" s="91">
        <v>9</v>
      </c>
      <c r="C6" s="58">
        <v>9</v>
      </c>
    </row>
    <row r="7" spans="1:3" ht="29.4" thickBot="1" x14ac:dyDescent="0.35">
      <c r="A7" s="15" t="s">
        <v>173</v>
      </c>
      <c r="B7" s="91">
        <v>4</v>
      </c>
      <c r="C7" s="58">
        <v>4</v>
      </c>
    </row>
    <row r="8" spans="1:3" ht="43.8" thickBot="1" x14ac:dyDescent="0.35">
      <c r="A8" s="15" t="s">
        <v>174</v>
      </c>
      <c r="B8" s="91">
        <v>3</v>
      </c>
      <c r="C8" s="58">
        <v>3</v>
      </c>
    </row>
    <row r="9" spans="1:3" ht="58.2" thickBot="1" x14ac:dyDescent="0.35">
      <c r="A9" s="15" t="s">
        <v>175</v>
      </c>
      <c r="B9" s="91">
        <v>7</v>
      </c>
      <c r="C9" s="58">
        <v>7</v>
      </c>
    </row>
    <row r="10" spans="1:3" ht="58.2" thickBot="1" x14ac:dyDescent="0.35">
      <c r="A10" s="15" t="s">
        <v>176</v>
      </c>
      <c r="B10" s="91">
        <v>12</v>
      </c>
      <c r="C10" s="58">
        <v>12</v>
      </c>
    </row>
    <row r="11" spans="1:3" ht="29.4" thickBot="1" x14ac:dyDescent="0.35">
      <c r="A11" s="15" t="s">
        <v>177</v>
      </c>
      <c r="B11" s="91">
        <v>1</v>
      </c>
      <c r="C11" s="58">
        <v>1</v>
      </c>
    </row>
    <row r="12" spans="1:3" ht="29.4" thickBot="1" x14ac:dyDescent="0.35">
      <c r="A12" s="15" t="s">
        <v>178</v>
      </c>
      <c r="B12" s="91">
        <v>1</v>
      </c>
      <c r="C12" s="58">
        <v>1</v>
      </c>
    </row>
    <row r="13" spans="1:3" ht="43.8" thickBot="1" x14ac:dyDescent="0.35">
      <c r="A13" s="15" t="s">
        <v>179</v>
      </c>
      <c r="B13" s="91" t="s">
        <v>169</v>
      </c>
      <c r="C13" s="58">
        <v>1</v>
      </c>
    </row>
    <row r="14" spans="1:3" x14ac:dyDescent="0.3">
      <c r="A14" s="21" t="s">
        <v>180</v>
      </c>
      <c r="B14"/>
      <c r="C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Portada 1</vt:lpstr>
      <vt:lpstr>2024 en Cifras</vt:lpstr>
      <vt:lpstr>Población de Referencia</vt:lpstr>
      <vt:lpstr>Pirámide Población</vt:lpstr>
      <vt:lpstr>Recursos Humanos</vt:lpstr>
      <vt:lpstr>Recursos Materiales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2025-08-25T11:05:57Z</dcterms:modified>
  <cp:category/>
  <cp:contentStatus/>
</cp:coreProperties>
</file>